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ПЛАН_ред.15.01.2013!$B$11:$P$159</definedName>
    <definedName name="БДР">'[1]Справочник БДР'!$B$7:$B$274</definedName>
    <definedName name="_xlnm.Print_Area" localSheetId="0">ПЛАН_ред.15.01.2013!$A$1:$P$163</definedName>
  </definedNames>
  <calcPr calcId="125725"/>
</workbook>
</file>

<file path=xl/calcChain.xml><?xml version="1.0" encoding="utf-8"?>
<calcChain xmlns="http://schemas.openxmlformats.org/spreadsheetml/2006/main">
  <c r="A24" i="1"/>
  <c r="L122"/>
  <c r="L117"/>
  <c r="L116"/>
  <c r="L134"/>
  <c r="L133"/>
  <c r="I132"/>
  <c r="L128"/>
  <c r="L127"/>
  <c r="I126"/>
  <c r="L120"/>
  <c r="L119"/>
  <c r="I118"/>
  <c r="L115"/>
  <c r="L114"/>
  <c r="I113"/>
  <c r="L112"/>
  <c r="L111"/>
  <c r="I110"/>
  <c r="I100"/>
  <c r="L100"/>
  <c r="L113" l="1"/>
  <c r="L118"/>
  <c r="L126"/>
  <c r="L132"/>
  <c r="L110"/>
  <c r="L84"/>
  <c r="I84"/>
  <c r="L67" l="1"/>
  <c r="I67"/>
  <c r="L60"/>
  <c r="I60"/>
  <c r="L50"/>
  <c r="I50"/>
  <c r="L13" l="1"/>
  <c r="I13"/>
  <c r="L78" l="1"/>
  <c r="I78"/>
  <c r="I94" l="1"/>
  <c r="L94"/>
</calcChain>
</file>

<file path=xl/sharedStrings.xml><?xml version="1.0" encoding="utf-8"?>
<sst xmlns="http://schemas.openxmlformats.org/spreadsheetml/2006/main" count="1526" uniqueCount="266">
  <si>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</si>
  <si>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</si>
  <si>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</si>
  <si>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</si>
  <si>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</si>
  <si>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</si>
  <si>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</si>
  <si>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</si>
  <si>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</si>
  <si>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</si>
  <si>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</si>
  <si>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</si>
  <si>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</si>
  <si>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</si>
  <si>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</si>
  <si>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</si>
  <si>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</si>
  <si>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</si>
  <si>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</si>
  <si>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</si>
  <si>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</si>
  <si>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</si>
  <si>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</si>
  <si>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</si>
  <si>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</si>
  <si>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</si>
  <si>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</si>
  <si>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</si>
  <si>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</si>
  <si>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</si>
  <si>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</si>
  <si>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</si>
  <si>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</si>
  <si>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</si>
  <si>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</si>
  <si>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</si>
  <si>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</si>
  <si>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</si>
  <si>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</si>
  <si>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</si>
  <si>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</si>
  <si>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</si>
  <si>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</si>
  <si>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</si>
  <si>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</si>
  <si>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</si>
  <si>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</si>
  <si>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</si>
  <si>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</si>
  <si>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</si>
  <si>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</si>
  <si>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</si>
  <si>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</si>
  <si>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</si>
  <si>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</si>
  <si>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</si>
  <si>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</si>
  <si>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</si>
  <si>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</si>
  <si>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</si>
  <si>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</si>
  <si>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</si>
  <si>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</si>
  <si>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</si>
  <si>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</si>
  <si>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</si>
  <si>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</si>
  <si>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</si>
  <si>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</si>
  <si>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</si>
  <si>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</si>
  <si>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</si>
  <si>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</si>
  <si>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</si>
  <si>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</si>
  <si>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</si>
  <si>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</si>
  <si>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</si>
  <si>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</si>
  <si>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</si>
  <si>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</si>
  <si>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</si>
  <si>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</si>
  <si>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</si>
  <si>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</si>
  <si>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</si>
  <si>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</si>
  <si>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</si>
  <si>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</si>
  <si>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</si>
  <si>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</si>
  <si>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</si>
  <si>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</si>
  <si>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</si>
  <si>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</si>
  <si>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</si>
  <si>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</si>
  <si>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</si>
  <si>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</si>
  <si>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</si>
  <si>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</si>
  <si>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</si>
  <si>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</si>
  <si>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</si>
  <si>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</si>
  <si>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Крышки колодцев  полимерные</t>
  </si>
  <si>
    <t>Люки полимерные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</si>
  <si>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</si>
  <si>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</si>
  <si>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</si>
  <si>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</si>
  <si>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</si>
  <si>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</si>
  <si>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</si>
  <si>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</si>
  <si>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</si>
  <si>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</si>
  <si>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</si>
  <si>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</si>
  <si>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</si>
  <si>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</si>
  <si>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</si>
  <si>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</si>
  <si>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</si>
  <si>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</si>
  <si>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</si>
  <si>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</si>
  <si>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</si>
  <si>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</si>
  <si>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</si>
  <si>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</si>
  <si>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</si>
  <si>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</si>
  <si>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</si>
  <si>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</si>
  <si>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</si>
  <si>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</si>
  <si>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</si>
  <si>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</si>
  <si>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</si>
  <si>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</si>
  <si>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</si>
  <si>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</si>
  <si>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</si>
  <si>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</si>
  <si>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</si>
  <si>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</si>
  <si>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</si>
  <si>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</si>
  <si>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</si>
  <si>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</si>
  <si>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</si>
  <si>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</si>
  <si>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</si>
  <si>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</si>
  <si>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</si>
  <si>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</si>
  <si>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</si>
  <si>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</si>
  <si>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</si>
  <si>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</si>
  <si>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</si>
  <si>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24.11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</si>
  <si>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</si>
  <si>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</si>
  <si>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</si>
  <si>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</si>
  <si>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</si>
  <si>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</si>
  <si>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</si>
  <si>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</si>
  <si>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</si>
  <si>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</si>
  <si>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</si>
  <si>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</si>
  <si>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</si>
  <si>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</si>
  <si>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</si>
  <si>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</si>
  <si>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</si>
  <si>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</si>
  <si>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</si>
  <si>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</si>
  <si>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</si>
  <si>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</si>
  <si>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</si>
  <si>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</si>
  <si>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</si>
  <si>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</si>
  <si>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</si>
  <si>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</si>
  <si>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</si>
  <si>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</si>
  <si>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</si>
  <si>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</si>
  <si>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</si>
  <si>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</si>
  <si>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</si>
  <si>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</si>
  <si>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</si>
  <si>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</si>
  <si>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</si>
  <si>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</si>
  <si>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</si>
  <si>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</si>
  <si>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</si>
  <si>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</si>
  <si>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</si>
  <si>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</si>
  <si>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СВ 
АТХ</t>
  </si>
  <si>
    <t>ПТО 
СВ</t>
  </si>
  <si>
    <t>50.30</t>
  </si>
  <si>
    <t>45.25.2</t>
  </si>
  <si>
    <t>45000000000</t>
  </si>
  <si>
    <t>29.56.2</t>
  </si>
  <si>
    <t>33.20.6</t>
  </si>
  <si>
    <t>45.21.4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</si>
  <si>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</si>
  <si>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</si>
  <si>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</si>
  <si>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</si>
  <si>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</si>
  <si>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</si>
  <si>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</si>
  <si>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</si>
  <si>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</si>
  <si>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</si>
  <si>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</si>
  <si>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</si>
  <si>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</si>
  <si>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</si>
  <si>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</si>
  <si>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Май - Июнь 2013</t>
  </si>
  <si>
    <t>Май 2014</t>
  </si>
  <si>
    <t>65.12</t>
  </si>
  <si>
    <t>Предоставление кредита для нужд ОАО "Омскгоргаз"</t>
  </si>
  <si>
    <t>Кредитная линия с лимитом задолженности в сумме 70 млн. руб. с учетом максимальной процентной ставки 12% годовых и периода кредитования 2 года.</t>
  </si>
  <si>
    <t>Июнь 2015</t>
  </si>
  <si>
    <t>Октябрь 2015</t>
  </si>
  <si>
    <t>устройство катодной защиты ИСТ-750М (в комплекте со счетчиками эл/энергии)</t>
  </si>
  <si>
    <t>телеметрия ИСТ контроллер</t>
  </si>
  <si>
    <t>терминал ВТ-2</t>
  </si>
  <si>
    <t>ОКС
ПТО</t>
  </si>
  <si>
    <t>Июль-Август 2013</t>
  </si>
  <si>
    <t>Работы на газопроводе высокого давления «ГРС-1 – ТЭЦ-3»</t>
  </si>
  <si>
    <t>Июнь-Июль 2013</t>
  </si>
  <si>
    <t xml:space="preserve">Автомобильные запасные части </t>
  </si>
  <si>
    <t>Заземление газопровода и его защитных устройств от  падения проводов;
установка защиты от падения проводов;
подготовка проектной документации на производство работ по ремонту опор газопровода;
ремонт опор газопровода</t>
  </si>
  <si>
    <t>Декабрь 2014</t>
  </si>
  <si>
    <t>33.20</t>
  </si>
  <si>
    <t>КО</t>
  </si>
  <si>
    <t>Поставка приборов учета газа (счетчиков газа) СГ-1 "Релеро"</t>
  </si>
  <si>
    <t xml:space="preserve"> м.п.</t>
  </si>
  <si>
    <t>Кредитная линия с лимитом задолженности в сумме 250 млн. руб. с учетом максимальной процентной ставки 12% годовых и периода кредитования 2 года (24 месяца).</t>
  </si>
  <si>
    <t>Передача прав на использование программного обеспечения</t>
  </si>
  <si>
    <t>Генеральный директор       ________________________   (Разваляев П.А.)</t>
  </si>
  <si>
    <t>Поставка газа сжиженного марки ПТ (пропан технический)</t>
  </si>
  <si>
    <t>тонн</t>
  </si>
  <si>
    <t>октябрь 2013</t>
  </si>
  <si>
    <t>УДГ</t>
  </si>
  <si>
    <t>Пропан технический ГОСТ 20448-90</t>
  </si>
  <si>
    <t>Октябрь 2014</t>
  </si>
  <si>
    <t>Автомобиль УАЗ-390995</t>
  </si>
  <si>
    <t>Автомобиль УАЗ-390995 Фермер</t>
  </si>
  <si>
    <t>34.10</t>
  </si>
  <si>
    <t>"06" ноября 2013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</si>
</sst>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12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zoomScaleNormal="100" workbookViewId="0">
      <selection activeCell="A9" sqref="A9:A11"/>
    </sheetView>
  </sheetViews>
  <sheetFormatPr defaultRowHeight="15"/>
  <cols>
    <col min="1" max="1" width="4.28515625" style="22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8" t="s">
        <v>31</v>
      </c>
    </row>
    <row r="2" spans="1:16" ht="18.75">
      <c r="A2" s="19" t="s">
        <v>0</v>
      </c>
      <c r="K2" s="4"/>
      <c r="L2" s="5"/>
      <c r="M2" s="5"/>
      <c r="N2" s="5"/>
      <c r="O2" s="5"/>
      <c r="P2" s="5"/>
    </row>
    <row r="3" spans="1:16">
      <c r="A3" s="20" t="s">
        <v>1</v>
      </c>
      <c r="K3" s="4"/>
      <c r="L3" s="5"/>
      <c r="M3" s="5"/>
      <c r="N3" s="5"/>
      <c r="O3" s="5"/>
      <c r="P3" s="5"/>
    </row>
    <row r="4" spans="1:16">
      <c r="A4" s="20" t="s">
        <v>2</v>
      </c>
      <c r="K4" s="4"/>
      <c r="L4" s="5"/>
      <c r="M4" s="5"/>
      <c r="N4" s="5"/>
      <c r="O4" s="5"/>
      <c r="P4" s="5"/>
    </row>
    <row r="5" spans="1:16">
      <c r="A5" s="20" t="s">
        <v>30</v>
      </c>
      <c r="K5" s="4"/>
      <c r="L5" s="5"/>
      <c r="M5" s="5"/>
      <c r="N5" s="5"/>
      <c r="O5" s="5"/>
      <c r="P5" s="5"/>
    </row>
    <row r="6" spans="1:16">
      <c r="A6" s="20" t="s">
        <v>3</v>
      </c>
      <c r="F6" s="6"/>
    </row>
    <row r="7" spans="1:16">
      <c r="A7" s="20" t="s">
        <v>4</v>
      </c>
    </row>
    <row r="9" spans="1:16" ht="15" customHeight="1">
      <c r="A9" s="135" t="s">
        <v>5</v>
      </c>
      <c r="B9" s="129" t="s">
        <v>6</v>
      </c>
      <c r="C9" s="129" t="s">
        <v>7</v>
      </c>
      <c r="D9" s="129" t="s">
        <v>170</v>
      </c>
      <c r="E9" s="129" t="s">
        <v>8</v>
      </c>
      <c r="F9" s="129" t="s">
        <v>9</v>
      </c>
      <c r="G9" s="134" t="s">
        <v>10</v>
      </c>
      <c r="H9" s="134"/>
      <c r="I9" s="134"/>
      <c r="J9" s="134"/>
      <c r="K9" s="134"/>
      <c r="L9" s="134"/>
      <c r="M9" s="134"/>
      <c r="N9" s="134"/>
      <c r="O9" s="134"/>
      <c r="P9" s="134"/>
    </row>
    <row r="10" spans="1:16" ht="24.75" customHeight="1">
      <c r="A10" s="132"/>
      <c r="B10" s="129"/>
      <c r="C10" s="129"/>
      <c r="D10" s="129"/>
      <c r="E10" s="129"/>
      <c r="F10" s="136"/>
      <c r="G10" s="138" t="s">
        <v>11</v>
      </c>
      <c r="H10" s="138"/>
      <c r="I10" s="139" t="s">
        <v>12</v>
      </c>
      <c r="J10" s="138" t="s">
        <v>13</v>
      </c>
      <c r="K10" s="138"/>
      <c r="L10" s="129" t="s">
        <v>14</v>
      </c>
      <c r="M10" s="138" t="s">
        <v>15</v>
      </c>
      <c r="N10" s="138"/>
      <c r="O10" s="129" t="s">
        <v>16</v>
      </c>
      <c r="P10" s="129" t="s">
        <v>17</v>
      </c>
    </row>
    <row r="11" spans="1:16" ht="105.75" thickBot="1">
      <c r="A11" s="133"/>
      <c r="B11" s="130"/>
      <c r="C11" s="130"/>
      <c r="D11" s="130"/>
      <c r="E11" s="130"/>
      <c r="F11" s="137"/>
      <c r="G11" s="14" t="s">
        <v>18</v>
      </c>
      <c r="H11" s="14" t="s">
        <v>19</v>
      </c>
      <c r="I11" s="140"/>
      <c r="J11" s="15" t="s">
        <v>20</v>
      </c>
      <c r="K11" s="14" t="s">
        <v>19</v>
      </c>
      <c r="L11" s="130"/>
      <c r="M11" s="17" t="s">
        <v>21</v>
      </c>
      <c r="N11" s="14" t="s">
        <v>22</v>
      </c>
      <c r="O11" s="130"/>
      <c r="P11" s="130"/>
    </row>
    <row r="12" spans="1:16" s="5" customFormat="1" ht="16.5" thickBot="1">
      <c r="A12" s="126" t="s">
        <v>200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</row>
    <row r="13" spans="1:16" s="5" customFormat="1">
      <c r="A13" s="131">
        <v>1</v>
      </c>
      <c r="B13" s="23" t="s">
        <v>107</v>
      </c>
      <c r="C13" s="23">
        <v>2715000</v>
      </c>
      <c r="D13" s="23" t="s">
        <v>131</v>
      </c>
      <c r="E13" s="24" t="s">
        <v>110</v>
      </c>
      <c r="F13" s="25"/>
      <c r="G13" s="26" t="s">
        <v>108</v>
      </c>
      <c r="H13" s="23" t="s">
        <v>109</v>
      </c>
      <c r="I13" s="27">
        <f>SUM(I14:I23)</f>
        <v>957</v>
      </c>
      <c r="J13" s="28" t="s">
        <v>24</v>
      </c>
      <c r="K13" s="27" t="s">
        <v>25</v>
      </c>
      <c r="L13" s="29">
        <f>SUM(L14:L23)</f>
        <v>163700</v>
      </c>
      <c r="M13" s="26" t="s">
        <v>29</v>
      </c>
      <c r="N13" s="26" t="s">
        <v>169</v>
      </c>
      <c r="O13" s="23" t="s">
        <v>42</v>
      </c>
      <c r="P13" s="23" t="s">
        <v>26</v>
      </c>
    </row>
    <row r="14" spans="1:16" s="5" customFormat="1">
      <c r="A14" s="132"/>
      <c r="B14" s="30" t="s">
        <v>107</v>
      </c>
      <c r="C14" s="30">
        <v>2715000</v>
      </c>
      <c r="D14" s="31" t="s">
        <v>131</v>
      </c>
      <c r="E14" s="32"/>
      <c r="F14" s="32" t="s">
        <v>111</v>
      </c>
      <c r="G14" s="33" t="s">
        <v>108</v>
      </c>
      <c r="H14" s="31" t="s">
        <v>109</v>
      </c>
      <c r="I14" s="30">
        <v>66</v>
      </c>
      <c r="J14" s="34" t="s">
        <v>24</v>
      </c>
      <c r="K14" s="30" t="s">
        <v>25</v>
      </c>
      <c r="L14" s="35">
        <v>23100</v>
      </c>
      <c r="M14" s="33" t="s">
        <v>29</v>
      </c>
      <c r="N14" s="33" t="s">
        <v>169</v>
      </c>
      <c r="O14" s="31" t="s">
        <v>42</v>
      </c>
      <c r="P14" s="31" t="s">
        <v>26</v>
      </c>
    </row>
    <row r="15" spans="1:16" s="5" customFormat="1">
      <c r="A15" s="132"/>
      <c r="B15" s="36" t="s">
        <v>107</v>
      </c>
      <c r="C15" s="36">
        <v>2715000</v>
      </c>
      <c r="D15" s="37" t="s">
        <v>131</v>
      </c>
      <c r="E15" s="38"/>
      <c r="F15" s="38" t="s">
        <v>112</v>
      </c>
      <c r="G15" s="39" t="s">
        <v>108</v>
      </c>
      <c r="H15" s="37" t="s">
        <v>109</v>
      </c>
      <c r="I15" s="36">
        <v>36</v>
      </c>
      <c r="J15" s="40" t="s">
        <v>24</v>
      </c>
      <c r="K15" s="36" t="s">
        <v>25</v>
      </c>
      <c r="L15" s="41">
        <v>20880</v>
      </c>
      <c r="M15" s="39" t="s">
        <v>29</v>
      </c>
      <c r="N15" s="39" t="s">
        <v>169</v>
      </c>
      <c r="O15" s="37" t="s">
        <v>42</v>
      </c>
      <c r="P15" s="37" t="s">
        <v>26</v>
      </c>
    </row>
    <row r="16" spans="1:16" s="5" customFormat="1">
      <c r="A16" s="132"/>
      <c r="B16" s="36" t="s">
        <v>107</v>
      </c>
      <c r="C16" s="36">
        <v>2715000</v>
      </c>
      <c r="D16" s="37" t="s">
        <v>131</v>
      </c>
      <c r="E16" s="38"/>
      <c r="F16" s="38" t="s">
        <v>113</v>
      </c>
      <c r="G16" s="39" t="s">
        <v>108</v>
      </c>
      <c r="H16" s="37" t="s">
        <v>109</v>
      </c>
      <c r="I16" s="36">
        <v>88</v>
      </c>
      <c r="J16" s="40" t="s">
        <v>24</v>
      </c>
      <c r="K16" s="36" t="s">
        <v>25</v>
      </c>
      <c r="L16" s="41">
        <v>4400</v>
      </c>
      <c r="M16" s="39" t="s">
        <v>29</v>
      </c>
      <c r="N16" s="39" t="s">
        <v>169</v>
      </c>
      <c r="O16" s="37" t="s">
        <v>42</v>
      </c>
      <c r="P16" s="37" t="s">
        <v>26</v>
      </c>
    </row>
    <row r="17" spans="1:16" s="5" customFormat="1">
      <c r="A17" s="132"/>
      <c r="B17" s="36" t="s">
        <v>107</v>
      </c>
      <c r="C17" s="36">
        <v>2715000</v>
      </c>
      <c r="D17" s="37" t="s">
        <v>131</v>
      </c>
      <c r="E17" s="38"/>
      <c r="F17" s="38" t="s">
        <v>114</v>
      </c>
      <c r="G17" s="39" t="s">
        <v>108</v>
      </c>
      <c r="H17" s="37" t="s">
        <v>109</v>
      </c>
      <c r="I17" s="36">
        <v>88</v>
      </c>
      <c r="J17" s="40" t="s">
        <v>24</v>
      </c>
      <c r="K17" s="36" t="s">
        <v>25</v>
      </c>
      <c r="L17" s="41">
        <v>6160</v>
      </c>
      <c r="M17" s="39" t="s">
        <v>29</v>
      </c>
      <c r="N17" s="39" t="s">
        <v>169</v>
      </c>
      <c r="O17" s="37" t="s">
        <v>42</v>
      </c>
      <c r="P17" s="37" t="s">
        <v>26</v>
      </c>
    </row>
    <row r="18" spans="1:16" s="5" customFormat="1">
      <c r="A18" s="132"/>
      <c r="B18" s="36" t="s">
        <v>107</v>
      </c>
      <c r="C18" s="36">
        <v>2715000</v>
      </c>
      <c r="D18" s="37" t="s">
        <v>131</v>
      </c>
      <c r="E18" s="38"/>
      <c r="F18" s="38" t="s">
        <v>115</v>
      </c>
      <c r="G18" s="39" t="s">
        <v>108</v>
      </c>
      <c r="H18" s="37" t="s">
        <v>109</v>
      </c>
      <c r="I18" s="36">
        <v>109</v>
      </c>
      <c r="J18" s="40" t="s">
        <v>24</v>
      </c>
      <c r="K18" s="36" t="s">
        <v>25</v>
      </c>
      <c r="L18" s="41">
        <v>9265</v>
      </c>
      <c r="M18" s="39" t="s">
        <v>29</v>
      </c>
      <c r="N18" s="39" t="s">
        <v>169</v>
      </c>
      <c r="O18" s="37" t="s">
        <v>42</v>
      </c>
      <c r="P18" s="37" t="s">
        <v>26</v>
      </c>
    </row>
    <row r="19" spans="1:16" s="5" customFormat="1">
      <c r="A19" s="132"/>
      <c r="B19" s="36" t="s">
        <v>107</v>
      </c>
      <c r="C19" s="36">
        <v>2715000</v>
      </c>
      <c r="D19" s="37" t="s">
        <v>131</v>
      </c>
      <c r="E19" s="38"/>
      <c r="F19" s="38" t="s">
        <v>116</v>
      </c>
      <c r="G19" s="39" t="s">
        <v>108</v>
      </c>
      <c r="H19" s="37" t="s">
        <v>109</v>
      </c>
      <c r="I19" s="36">
        <v>131</v>
      </c>
      <c r="J19" s="40" t="s">
        <v>24</v>
      </c>
      <c r="K19" s="36" t="s">
        <v>25</v>
      </c>
      <c r="L19" s="41">
        <v>14410</v>
      </c>
      <c r="M19" s="39" t="s">
        <v>29</v>
      </c>
      <c r="N19" s="39" t="s">
        <v>169</v>
      </c>
      <c r="O19" s="37" t="s">
        <v>42</v>
      </c>
      <c r="P19" s="37" t="s">
        <v>26</v>
      </c>
    </row>
    <row r="20" spans="1:16" s="5" customFormat="1">
      <c r="A20" s="132"/>
      <c r="B20" s="36" t="s">
        <v>107</v>
      </c>
      <c r="C20" s="36">
        <v>2715000</v>
      </c>
      <c r="D20" s="37" t="s">
        <v>131</v>
      </c>
      <c r="E20" s="38"/>
      <c r="F20" s="38" t="s">
        <v>117</v>
      </c>
      <c r="G20" s="39" t="s">
        <v>108</v>
      </c>
      <c r="H20" s="37" t="s">
        <v>109</v>
      </c>
      <c r="I20" s="36">
        <v>117</v>
      </c>
      <c r="J20" s="40" t="s">
        <v>24</v>
      </c>
      <c r="K20" s="36" t="s">
        <v>25</v>
      </c>
      <c r="L20" s="41">
        <v>16965</v>
      </c>
      <c r="M20" s="39" t="s">
        <v>29</v>
      </c>
      <c r="N20" s="39" t="s">
        <v>169</v>
      </c>
      <c r="O20" s="37" t="s">
        <v>42</v>
      </c>
      <c r="P20" s="37" t="s">
        <v>26</v>
      </c>
    </row>
    <row r="21" spans="1:16" s="5" customFormat="1">
      <c r="A21" s="132"/>
      <c r="B21" s="36" t="s">
        <v>107</v>
      </c>
      <c r="C21" s="36">
        <v>2715000</v>
      </c>
      <c r="D21" s="37" t="s">
        <v>131</v>
      </c>
      <c r="E21" s="38"/>
      <c r="F21" s="38" t="s">
        <v>118</v>
      </c>
      <c r="G21" s="39" t="s">
        <v>108</v>
      </c>
      <c r="H21" s="37" t="s">
        <v>109</v>
      </c>
      <c r="I21" s="36">
        <v>146</v>
      </c>
      <c r="J21" s="40" t="s">
        <v>24</v>
      </c>
      <c r="K21" s="36" t="s">
        <v>25</v>
      </c>
      <c r="L21" s="41">
        <v>26280</v>
      </c>
      <c r="M21" s="39" t="s">
        <v>29</v>
      </c>
      <c r="N21" s="39" t="s">
        <v>169</v>
      </c>
      <c r="O21" s="37" t="s">
        <v>42</v>
      </c>
      <c r="P21" s="37" t="s">
        <v>26</v>
      </c>
    </row>
    <row r="22" spans="1:16" s="5" customFormat="1">
      <c r="A22" s="132"/>
      <c r="B22" s="36" t="s">
        <v>107</v>
      </c>
      <c r="C22" s="36">
        <v>2715000</v>
      </c>
      <c r="D22" s="37" t="s">
        <v>131</v>
      </c>
      <c r="E22" s="38"/>
      <c r="F22" s="38" t="s">
        <v>119</v>
      </c>
      <c r="G22" s="39" t="s">
        <v>108</v>
      </c>
      <c r="H22" s="37" t="s">
        <v>109</v>
      </c>
      <c r="I22" s="36">
        <v>88</v>
      </c>
      <c r="J22" s="40" t="s">
        <v>24</v>
      </c>
      <c r="K22" s="36" t="s">
        <v>25</v>
      </c>
      <c r="L22" s="41">
        <v>19360</v>
      </c>
      <c r="M22" s="39" t="s">
        <v>29</v>
      </c>
      <c r="N22" s="39" t="s">
        <v>169</v>
      </c>
      <c r="O22" s="37" t="s">
        <v>42</v>
      </c>
      <c r="P22" s="37" t="s">
        <v>26</v>
      </c>
    </row>
    <row r="23" spans="1:16" s="5" customFormat="1" ht="15.75" thickBot="1">
      <c r="A23" s="133"/>
      <c r="B23" s="42" t="s">
        <v>107</v>
      </c>
      <c r="C23" s="42">
        <v>2715000</v>
      </c>
      <c r="D23" s="43" t="s">
        <v>131</v>
      </c>
      <c r="E23" s="44"/>
      <c r="F23" s="44" t="s">
        <v>120</v>
      </c>
      <c r="G23" s="45" t="s">
        <v>108</v>
      </c>
      <c r="H23" s="43" t="s">
        <v>109</v>
      </c>
      <c r="I23" s="42">
        <v>88</v>
      </c>
      <c r="J23" s="46" t="s">
        <v>24</v>
      </c>
      <c r="K23" s="42" t="s">
        <v>25</v>
      </c>
      <c r="L23" s="47">
        <v>22880</v>
      </c>
      <c r="M23" s="45" t="s">
        <v>29</v>
      </c>
      <c r="N23" s="45" t="s">
        <v>169</v>
      </c>
      <c r="O23" s="43" t="s">
        <v>42</v>
      </c>
      <c r="P23" s="43" t="s">
        <v>26</v>
      </c>
    </row>
    <row r="24" spans="1:16" s="5" customFormat="1" ht="15.75" thickBot="1">
      <c r="A24" s="48">
        <f>A13+1</f>
        <v>2</v>
      </c>
      <c r="B24" s="26" t="s">
        <v>163</v>
      </c>
      <c r="C24" s="27">
        <v>2522000</v>
      </c>
      <c r="D24" s="23" t="s">
        <v>132</v>
      </c>
      <c r="E24" s="49" t="s">
        <v>106</v>
      </c>
      <c r="F24" s="24" t="s">
        <v>105</v>
      </c>
      <c r="G24" s="50">
        <v>796</v>
      </c>
      <c r="H24" s="27" t="s">
        <v>41</v>
      </c>
      <c r="I24" s="27">
        <v>70</v>
      </c>
      <c r="J24" s="51" t="s">
        <v>24</v>
      </c>
      <c r="K24" s="27" t="s">
        <v>25</v>
      </c>
      <c r="L24" s="52">
        <v>133000</v>
      </c>
      <c r="M24" s="26" t="s">
        <v>29</v>
      </c>
      <c r="N24" s="26" t="s">
        <v>58</v>
      </c>
      <c r="O24" s="23" t="s">
        <v>42</v>
      </c>
      <c r="P24" s="23" t="s">
        <v>26</v>
      </c>
    </row>
    <row r="25" spans="1:16" s="5" customFormat="1">
      <c r="A25" s="131">
        <v>3</v>
      </c>
      <c r="B25" s="27"/>
      <c r="C25" s="27"/>
      <c r="D25" s="23" t="s">
        <v>139</v>
      </c>
      <c r="E25" s="53" t="s">
        <v>175</v>
      </c>
      <c r="F25" s="54"/>
      <c r="G25" s="55">
        <v>796</v>
      </c>
      <c r="H25" s="56" t="s">
        <v>41</v>
      </c>
      <c r="I25" s="56"/>
      <c r="J25" s="57" t="s">
        <v>24</v>
      </c>
      <c r="K25" s="56" t="s">
        <v>25</v>
      </c>
      <c r="L25" s="58"/>
      <c r="M25" s="59" t="s">
        <v>29</v>
      </c>
      <c r="N25" s="59" t="s">
        <v>125</v>
      </c>
      <c r="O25" s="60" t="s">
        <v>42</v>
      </c>
      <c r="P25" s="60" t="s">
        <v>26</v>
      </c>
    </row>
    <row r="26" spans="1:16" s="5" customFormat="1">
      <c r="A26" s="132"/>
      <c r="B26" s="30" t="s">
        <v>172</v>
      </c>
      <c r="C26" s="30">
        <v>1816000</v>
      </c>
      <c r="D26" s="31" t="s">
        <v>139</v>
      </c>
      <c r="E26" s="61" t="s">
        <v>176</v>
      </c>
      <c r="F26" s="62"/>
      <c r="G26" s="63"/>
      <c r="H26" s="63"/>
      <c r="I26" s="63"/>
      <c r="J26" s="64" t="s">
        <v>24</v>
      </c>
      <c r="K26" s="63" t="s">
        <v>25</v>
      </c>
      <c r="L26" s="65">
        <v>879180</v>
      </c>
      <c r="M26" s="66" t="s">
        <v>29</v>
      </c>
      <c r="N26" s="66" t="s">
        <v>125</v>
      </c>
      <c r="O26" s="67" t="s">
        <v>42</v>
      </c>
      <c r="P26" s="67" t="s">
        <v>26</v>
      </c>
    </row>
    <row r="27" spans="1:16" s="5" customFormat="1">
      <c r="A27" s="132"/>
      <c r="B27" s="36" t="s">
        <v>172</v>
      </c>
      <c r="C27" s="36">
        <v>1816000</v>
      </c>
      <c r="D27" s="37" t="s">
        <v>139</v>
      </c>
      <c r="E27" s="38"/>
      <c r="F27" s="68" t="s">
        <v>177</v>
      </c>
      <c r="G27" s="36">
        <v>796</v>
      </c>
      <c r="H27" s="36" t="s">
        <v>41</v>
      </c>
      <c r="I27" s="36">
        <v>280</v>
      </c>
      <c r="J27" s="40" t="s">
        <v>24</v>
      </c>
      <c r="K27" s="36" t="s">
        <v>25</v>
      </c>
      <c r="L27" s="41">
        <v>252000</v>
      </c>
      <c r="M27" s="39" t="s">
        <v>29</v>
      </c>
      <c r="N27" s="39" t="s">
        <v>125</v>
      </c>
      <c r="O27" s="37" t="s">
        <v>42</v>
      </c>
      <c r="P27" s="37" t="s">
        <v>26</v>
      </c>
    </row>
    <row r="28" spans="1:16" s="5" customFormat="1" ht="30">
      <c r="A28" s="132"/>
      <c r="B28" s="36" t="s">
        <v>172</v>
      </c>
      <c r="C28" s="36">
        <v>1816000</v>
      </c>
      <c r="D28" s="37" t="s">
        <v>139</v>
      </c>
      <c r="E28" s="38"/>
      <c r="F28" s="68" t="s">
        <v>178</v>
      </c>
      <c r="G28" s="36">
        <v>796</v>
      </c>
      <c r="H28" s="36" t="s">
        <v>41</v>
      </c>
      <c r="I28" s="36">
        <v>167</v>
      </c>
      <c r="J28" s="40" t="s">
        <v>24</v>
      </c>
      <c r="K28" s="36" t="s">
        <v>25</v>
      </c>
      <c r="L28" s="41">
        <v>459250</v>
      </c>
      <c r="M28" s="39" t="s">
        <v>29</v>
      </c>
      <c r="N28" s="39" t="s">
        <v>125</v>
      </c>
      <c r="O28" s="37" t="s">
        <v>42</v>
      </c>
      <c r="P28" s="37" t="s">
        <v>26</v>
      </c>
    </row>
    <row r="29" spans="1:16" s="5" customFormat="1">
      <c r="A29" s="132"/>
      <c r="B29" s="36" t="s">
        <v>172</v>
      </c>
      <c r="C29" s="36">
        <v>1816000</v>
      </c>
      <c r="D29" s="37" t="s">
        <v>139</v>
      </c>
      <c r="E29" s="38"/>
      <c r="F29" s="68" t="s">
        <v>179</v>
      </c>
      <c r="G29" s="36">
        <v>796</v>
      </c>
      <c r="H29" s="36" t="s">
        <v>41</v>
      </c>
      <c r="I29" s="36">
        <v>12</v>
      </c>
      <c r="J29" s="40" t="s">
        <v>24</v>
      </c>
      <c r="K29" s="36" t="s">
        <v>25</v>
      </c>
      <c r="L29" s="41">
        <v>21600</v>
      </c>
      <c r="M29" s="39" t="s">
        <v>29</v>
      </c>
      <c r="N29" s="39" t="s">
        <v>125</v>
      </c>
      <c r="O29" s="37" t="s">
        <v>42</v>
      </c>
      <c r="P29" s="37" t="s">
        <v>26</v>
      </c>
    </row>
    <row r="30" spans="1:16" s="5" customFormat="1">
      <c r="A30" s="132"/>
      <c r="B30" s="36" t="s">
        <v>172</v>
      </c>
      <c r="C30" s="36">
        <v>1816000</v>
      </c>
      <c r="D30" s="37" t="s">
        <v>139</v>
      </c>
      <c r="E30" s="38"/>
      <c r="F30" s="68" t="s">
        <v>180</v>
      </c>
      <c r="G30" s="36">
        <v>796</v>
      </c>
      <c r="H30" s="36" t="s">
        <v>41</v>
      </c>
      <c r="I30" s="36">
        <v>2</v>
      </c>
      <c r="J30" s="40" t="s">
        <v>24</v>
      </c>
      <c r="K30" s="36" t="s">
        <v>25</v>
      </c>
      <c r="L30" s="41">
        <v>3600</v>
      </c>
      <c r="M30" s="39" t="s">
        <v>29</v>
      </c>
      <c r="N30" s="39" t="s">
        <v>125</v>
      </c>
      <c r="O30" s="37" t="s">
        <v>42</v>
      </c>
      <c r="P30" s="37" t="s">
        <v>26</v>
      </c>
    </row>
    <row r="31" spans="1:16" s="5" customFormat="1">
      <c r="A31" s="132"/>
      <c r="B31" s="36" t="s">
        <v>172</v>
      </c>
      <c r="C31" s="36">
        <v>1816000</v>
      </c>
      <c r="D31" s="37" t="s">
        <v>139</v>
      </c>
      <c r="E31" s="38"/>
      <c r="F31" s="68" t="s">
        <v>181</v>
      </c>
      <c r="G31" s="36">
        <v>796</v>
      </c>
      <c r="H31" s="36" t="s">
        <v>41</v>
      </c>
      <c r="I31" s="36">
        <v>29</v>
      </c>
      <c r="J31" s="40" t="s">
        <v>24</v>
      </c>
      <c r="K31" s="36" t="s">
        <v>25</v>
      </c>
      <c r="L31" s="41">
        <v>50750</v>
      </c>
      <c r="M31" s="39" t="s">
        <v>29</v>
      </c>
      <c r="N31" s="39" t="s">
        <v>125</v>
      </c>
      <c r="O31" s="37" t="s">
        <v>42</v>
      </c>
      <c r="P31" s="37" t="s">
        <v>26</v>
      </c>
    </row>
    <row r="32" spans="1:16" s="5" customFormat="1">
      <c r="A32" s="132"/>
      <c r="B32" s="36" t="s">
        <v>172</v>
      </c>
      <c r="C32" s="36">
        <v>1816000</v>
      </c>
      <c r="D32" s="37" t="s">
        <v>139</v>
      </c>
      <c r="E32" s="38"/>
      <c r="F32" s="68" t="s">
        <v>182</v>
      </c>
      <c r="G32" s="36">
        <v>796</v>
      </c>
      <c r="H32" s="36" t="s">
        <v>41</v>
      </c>
      <c r="I32" s="36">
        <v>3</v>
      </c>
      <c r="J32" s="40" t="s">
        <v>24</v>
      </c>
      <c r="K32" s="36" t="s">
        <v>25</v>
      </c>
      <c r="L32" s="41">
        <v>3300</v>
      </c>
      <c r="M32" s="39" t="s">
        <v>29</v>
      </c>
      <c r="N32" s="39" t="s">
        <v>125</v>
      </c>
      <c r="O32" s="37" t="s">
        <v>42</v>
      </c>
      <c r="P32" s="37" t="s">
        <v>26</v>
      </c>
    </row>
    <row r="33" spans="1:16" s="5" customFormat="1">
      <c r="A33" s="132"/>
      <c r="B33" s="36" t="s">
        <v>172</v>
      </c>
      <c r="C33" s="36">
        <v>1816000</v>
      </c>
      <c r="D33" s="37" t="s">
        <v>139</v>
      </c>
      <c r="E33" s="38"/>
      <c r="F33" s="68" t="s">
        <v>183</v>
      </c>
      <c r="G33" s="36">
        <v>796</v>
      </c>
      <c r="H33" s="36" t="s">
        <v>41</v>
      </c>
      <c r="I33" s="36">
        <v>194</v>
      </c>
      <c r="J33" s="40" t="s">
        <v>24</v>
      </c>
      <c r="K33" s="36" t="s">
        <v>25</v>
      </c>
      <c r="L33" s="41">
        <v>54320</v>
      </c>
      <c r="M33" s="39" t="s">
        <v>29</v>
      </c>
      <c r="N33" s="39" t="s">
        <v>125</v>
      </c>
      <c r="O33" s="37" t="s">
        <v>42</v>
      </c>
      <c r="P33" s="37" t="s">
        <v>26</v>
      </c>
    </row>
    <row r="34" spans="1:16" s="5" customFormat="1">
      <c r="A34" s="132"/>
      <c r="B34" s="36" t="s">
        <v>172</v>
      </c>
      <c r="C34" s="36">
        <v>1816000</v>
      </c>
      <c r="D34" s="37" t="s">
        <v>139</v>
      </c>
      <c r="E34" s="38"/>
      <c r="F34" s="68" t="s">
        <v>184</v>
      </c>
      <c r="G34" s="36">
        <v>796</v>
      </c>
      <c r="H34" s="36" t="s">
        <v>41</v>
      </c>
      <c r="I34" s="36">
        <v>33</v>
      </c>
      <c r="J34" s="40" t="s">
        <v>24</v>
      </c>
      <c r="K34" s="36" t="s">
        <v>25</v>
      </c>
      <c r="L34" s="41">
        <v>16500</v>
      </c>
      <c r="M34" s="39" t="s">
        <v>29</v>
      </c>
      <c r="N34" s="39" t="s">
        <v>125</v>
      </c>
      <c r="O34" s="37" t="s">
        <v>42</v>
      </c>
      <c r="P34" s="37" t="s">
        <v>26</v>
      </c>
    </row>
    <row r="35" spans="1:16" s="5" customFormat="1">
      <c r="A35" s="132"/>
      <c r="B35" s="36" t="s">
        <v>172</v>
      </c>
      <c r="C35" s="36">
        <v>1816000</v>
      </c>
      <c r="D35" s="37" t="s">
        <v>139</v>
      </c>
      <c r="E35" s="38"/>
      <c r="F35" s="68" t="s">
        <v>185</v>
      </c>
      <c r="G35" s="36">
        <v>796</v>
      </c>
      <c r="H35" s="36" t="s">
        <v>41</v>
      </c>
      <c r="I35" s="36">
        <v>53</v>
      </c>
      <c r="J35" s="40" t="s">
        <v>24</v>
      </c>
      <c r="K35" s="36" t="s">
        <v>25</v>
      </c>
      <c r="L35" s="41">
        <v>16960</v>
      </c>
      <c r="M35" s="39" t="s">
        <v>29</v>
      </c>
      <c r="N35" s="39" t="s">
        <v>125</v>
      </c>
      <c r="O35" s="37" t="s">
        <v>42</v>
      </c>
      <c r="P35" s="37" t="s">
        <v>26</v>
      </c>
    </row>
    <row r="36" spans="1:16" s="5" customFormat="1">
      <c r="A36" s="132"/>
      <c r="B36" s="36" t="s">
        <v>172</v>
      </c>
      <c r="C36" s="36">
        <v>1816000</v>
      </c>
      <c r="D36" s="37" t="s">
        <v>139</v>
      </c>
      <c r="E36" s="69"/>
      <c r="F36" s="53" t="s">
        <v>186</v>
      </c>
      <c r="G36" s="55">
        <v>796</v>
      </c>
      <c r="H36" s="55" t="s">
        <v>41</v>
      </c>
      <c r="I36" s="55">
        <v>2</v>
      </c>
      <c r="J36" s="70" t="s">
        <v>24</v>
      </c>
      <c r="K36" s="55" t="s">
        <v>25</v>
      </c>
      <c r="L36" s="71">
        <v>900</v>
      </c>
      <c r="M36" s="72" t="s">
        <v>29</v>
      </c>
      <c r="N36" s="72" t="s">
        <v>125</v>
      </c>
      <c r="O36" s="73" t="s">
        <v>42</v>
      </c>
      <c r="P36" s="73" t="s">
        <v>26</v>
      </c>
    </row>
    <row r="37" spans="1:16" s="5" customFormat="1">
      <c r="A37" s="132"/>
      <c r="B37" s="30" t="s">
        <v>173</v>
      </c>
      <c r="C37" s="30">
        <v>1816000</v>
      </c>
      <c r="D37" s="31" t="s">
        <v>139</v>
      </c>
      <c r="E37" s="61" t="s">
        <v>187</v>
      </c>
      <c r="F37" s="62"/>
      <c r="G37" s="63"/>
      <c r="H37" s="63"/>
      <c r="I37" s="63"/>
      <c r="J37" s="34" t="s">
        <v>24</v>
      </c>
      <c r="K37" s="30" t="s">
        <v>25</v>
      </c>
      <c r="L37" s="65">
        <v>166450</v>
      </c>
      <c r="M37" s="66" t="s">
        <v>29</v>
      </c>
      <c r="N37" s="66" t="s">
        <v>125</v>
      </c>
      <c r="O37" s="67" t="s">
        <v>42</v>
      </c>
      <c r="P37" s="67" t="s">
        <v>26</v>
      </c>
    </row>
    <row r="38" spans="1:16" s="5" customFormat="1">
      <c r="A38" s="132"/>
      <c r="B38" s="36" t="s">
        <v>173</v>
      </c>
      <c r="C38" s="36">
        <v>1816000</v>
      </c>
      <c r="D38" s="37" t="s">
        <v>139</v>
      </c>
      <c r="E38" s="38"/>
      <c r="F38" s="68" t="s">
        <v>188</v>
      </c>
      <c r="G38" s="36">
        <v>715</v>
      </c>
      <c r="H38" s="36" t="s">
        <v>189</v>
      </c>
      <c r="I38" s="36">
        <v>3002</v>
      </c>
      <c r="J38" s="40" t="s">
        <v>24</v>
      </c>
      <c r="K38" s="36" t="s">
        <v>25</v>
      </c>
      <c r="L38" s="41">
        <v>45030</v>
      </c>
      <c r="M38" s="39" t="s">
        <v>29</v>
      </c>
      <c r="N38" s="39" t="s">
        <v>125</v>
      </c>
      <c r="O38" s="37" t="s">
        <v>42</v>
      </c>
      <c r="P38" s="37" t="s">
        <v>26</v>
      </c>
    </row>
    <row r="39" spans="1:16" s="5" customFormat="1">
      <c r="A39" s="132"/>
      <c r="B39" s="36" t="s">
        <v>173</v>
      </c>
      <c r="C39" s="36">
        <v>1816000</v>
      </c>
      <c r="D39" s="37" t="s">
        <v>139</v>
      </c>
      <c r="E39" s="38"/>
      <c r="F39" s="68" t="s">
        <v>190</v>
      </c>
      <c r="G39" s="36">
        <v>715</v>
      </c>
      <c r="H39" s="36" t="s">
        <v>189</v>
      </c>
      <c r="I39" s="36">
        <v>300</v>
      </c>
      <c r="J39" s="40" t="s">
        <v>24</v>
      </c>
      <c r="K39" s="36" t="s">
        <v>25</v>
      </c>
      <c r="L39" s="41">
        <v>15000</v>
      </c>
      <c r="M39" s="39" t="s">
        <v>29</v>
      </c>
      <c r="N39" s="39" t="s">
        <v>125</v>
      </c>
      <c r="O39" s="37" t="s">
        <v>42</v>
      </c>
      <c r="P39" s="37" t="s">
        <v>26</v>
      </c>
    </row>
    <row r="40" spans="1:16" s="5" customFormat="1" ht="30">
      <c r="A40" s="132"/>
      <c r="B40" s="36" t="s">
        <v>173</v>
      </c>
      <c r="C40" s="36">
        <v>1816000</v>
      </c>
      <c r="D40" s="37" t="s">
        <v>139</v>
      </c>
      <c r="E40" s="38"/>
      <c r="F40" s="68" t="s">
        <v>191</v>
      </c>
      <c r="G40" s="36">
        <v>715</v>
      </c>
      <c r="H40" s="36" t="s">
        <v>189</v>
      </c>
      <c r="I40" s="36">
        <v>1797</v>
      </c>
      <c r="J40" s="40" t="s">
        <v>24</v>
      </c>
      <c r="K40" s="36" t="s">
        <v>25</v>
      </c>
      <c r="L40" s="41">
        <v>44925</v>
      </c>
      <c r="M40" s="39" t="s">
        <v>29</v>
      </c>
      <c r="N40" s="39" t="s">
        <v>125</v>
      </c>
      <c r="O40" s="37" t="s">
        <v>42</v>
      </c>
      <c r="P40" s="37" t="s">
        <v>26</v>
      </c>
    </row>
    <row r="41" spans="1:16" s="5" customFormat="1">
      <c r="A41" s="132"/>
      <c r="B41" s="36" t="s">
        <v>173</v>
      </c>
      <c r="C41" s="36">
        <v>1816000</v>
      </c>
      <c r="D41" s="37" t="s">
        <v>139</v>
      </c>
      <c r="E41" s="38"/>
      <c r="F41" s="68" t="s">
        <v>192</v>
      </c>
      <c r="G41" s="36">
        <v>715</v>
      </c>
      <c r="H41" s="36" t="s">
        <v>189</v>
      </c>
      <c r="I41" s="36">
        <v>889</v>
      </c>
      <c r="J41" s="40" t="s">
        <v>24</v>
      </c>
      <c r="K41" s="36" t="s">
        <v>25</v>
      </c>
      <c r="L41" s="41">
        <v>48895</v>
      </c>
      <c r="M41" s="39" t="s">
        <v>29</v>
      </c>
      <c r="N41" s="39" t="s">
        <v>125</v>
      </c>
      <c r="O41" s="37" t="s">
        <v>42</v>
      </c>
      <c r="P41" s="37" t="s">
        <v>26</v>
      </c>
    </row>
    <row r="42" spans="1:16" s="5" customFormat="1">
      <c r="A42" s="132"/>
      <c r="B42" s="36" t="s">
        <v>173</v>
      </c>
      <c r="C42" s="36">
        <v>1816000</v>
      </c>
      <c r="D42" s="37" t="s">
        <v>139</v>
      </c>
      <c r="E42" s="74"/>
      <c r="F42" s="75" t="s">
        <v>193</v>
      </c>
      <c r="G42" s="76">
        <v>715</v>
      </c>
      <c r="H42" s="76" t="s">
        <v>189</v>
      </c>
      <c r="I42" s="76">
        <v>70</v>
      </c>
      <c r="J42" s="77" t="s">
        <v>24</v>
      </c>
      <c r="K42" s="76" t="s">
        <v>25</v>
      </c>
      <c r="L42" s="78">
        <v>12600</v>
      </c>
      <c r="M42" s="79" t="s">
        <v>29</v>
      </c>
      <c r="N42" s="79" t="s">
        <v>125</v>
      </c>
      <c r="O42" s="80" t="s">
        <v>42</v>
      </c>
      <c r="P42" s="80" t="s">
        <v>26</v>
      </c>
    </row>
    <row r="43" spans="1:16" s="5" customFormat="1">
      <c r="A43" s="132"/>
      <c r="B43" s="36" t="s">
        <v>174</v>
      </c>
      <c r="C43" s="36">
        <v>1920000</v>
      </c>
      <c r="D43" s="37" t="s">
        <v>139</v>
      </c>
      <c r="E43" s="32" t="s">
        <v>194</v>
      </c>
      <c r="F43" s="81"/>
      <c r="G43" s="30"/>
      <c r="H43" s="30"/>
      <c r="I43" s="30"/>
      <c r="J43" s="34" t="s">
        <v>24</v>
      </c>
      <c r="K43" s="30" t="s">
        <v>25</v>
      </c>
      <c r="L43" s="35">
        <v>184080</v>
      </c>
      <c r="M43" s="33" t="s">
        <v>29</v>
      </c>
      <c r="N43" s="33" t="s">
        <v>125</v>
      </c>
      <c r="O43" s="31" t="s">
        <v>42</v>
      </c>
      <c r="P43" s="31" t="s">
        <v>26</v>
      </c>
    </row>
    <row r="44" spans="1:16" s="5" customFormat="1">
      <c r="A44" s="132"/>
      <c r="B44" s="36" t="s">
        <v>174</v>
      </c>
      <c r="C44" s="36">
        <v>1920000</v>
      </c>
      <c r="D44" s="37" t="s">
        <v>139</v>
      </c>
      <c r="E44" s="38"/>
      <c r="F44" s="68" t="s">
        <v>195</v>
      </c>
      <c r="G44" s="36">
        <v>715</v>
      </c>
      <c r="H44" s="36" t="s">
        <v>189</v>
      </c>
      <c r="I44" s="36">
        <v>43</v>
      </c>
      <c r="J44" s="40" t="s">
        <v>24</v>
      </c>
      <c r="K44" s="36" t="s">
        <v>25</v>
      </c>
      <c r="L44" s="41">
        <v>53750</v>
      </c>
      <c r="M44" s="39" t="s">
        <v>29</v>
      </c>
      <c r="N44" s="39" t="s">
        <v>125</v>
      </c>
      <c r="O44" s="37" t="s">
        <v>42</v>
      </c>
      <c r="P44" s="37" t="s">
        <v>26</v>
      </c>
    </row>
    <row r="45" spans="1:16" s="5" customFormat="1">
      <c r="A45" s="132"/>
      <c r="B45" s="36" t="s">
        <v>174</v>
      </c>
      <c r="C45" s="36">
        <v>1920000</v>
      </c>
      <c r="D45" s="37" t="s">
        <v>139</v>
      </c>
      <c r="E45" s="38"/>
      <c r="F45" s="68" t="s">
        <v>196</v>
      </c>
      <c r="G45" s="36">
        <v>715</v>
      </c>
      <c r="H45" s="36" t="s">
        <v>189</v>
      </c>
      <c r="I45" s="36">
        <v>7</v>
      </c>
      <c r="J45" s="40" t="s">
        <v>24</v>
      </c>
      <c r="K45" s="36" t="s">
        <v>25</v>
      </c>
      <c r="L45" s="41">
        <v>5250</v>
      </c>
      <c r="M45" s="39" t="s">
        <v>29</v>
      </c>
      <c r="N45" s="39" t="s">
        <v>125</v>
      </c>
      <c r="O45" s="37" t="s">
        <v>42</v>
      </c>
      <c r="P45" s="37" t="s">
        <v>26</v>
      </c>
    </row>
    <row r="46" spans="1:16" s="5" customFormat="1">
      <c r="A46" s="132"/>
      <c r="B46" s="36" t="s">
        <v>174</v>
      </c>
      <c r="C46" s="36">
        <v>1920000</v>
      </c>
      <c r="D46" s="37" t="s">
        <v>139</v>
      </c>
      <c r="E46" s="38"/>
      <c r="F46" s="68" t="s">
        <v>197</v>
      </c>
      <c r="G46" s="36">
        <v>715</v>
      </c>
      <c r="H46" s="36" t="s">
        <v>189</v>
      </c>
      <c r="I46" s="36">
        <v>74</v>
      </c>
      <c r="J46" s="40" t="s">
        <v>24</v>
      </c>
      <c r="K46" s="36" t="s">
        <v>25</v>
      </c>
      <c r="L46" s="41">
        <v>18500</v>
      </c>
      <c r="M46" s="39" t="s">
        <v>29</v>
      </c>
      <c r="N46" s="39" t="s">
        <v>125</v>
      </c>
      <c r="O46" s="37" t="s">
        <v>42</v>
      </c>
      <c r="P46" s="37" t="s">
        <v>26</v>
      </c>
    </row>
    <row r="47" spans="1:16" s="5" customFormat="1">
      <c r="A47" s="132"/>
      <c r="B47" s="36" t="s">
        <v>174</v>
      </c>
      <c r="C47" s="36">
        <v>1920000</v>
      </c>
      <c r="D47" s="37" t="s">
        <v>139</v>
      </c>
      <c r="E47" s="38"/>
      <c r="F47" s="68" t="s">
        <v>198</v>
      </c>
      <c r="G47" s="36">
        <v>715</v>
      </c>
      <c r="H47" s="36" t="s">
        <v>189</v>
      </c>
      <c r="I47" s="36">
        <v>92</v>
      </c>
      <c r="J47" s="40" t="s">
        <v>24</v>
      </c>
      <c r="K47" s="36" t="s">
        <v>25</v>
      </c>
      <c r="L47" s="41">
        <v>81880</v>
      </c>
      <c r="M47" s="39" t="s">
        <v>29</v>
      </c>
      <c r="N47" s="39" t="s">
        <v>125</v>
      </c>
      <c r="O47" s="37" t="s">
        <v>42</v>
      </c>
      <c r="P47" s="37" t="s">
        <v>26</v>
      </c>
    </row>
    <row r="48" spans="1:16" s="5" customFormat="1" ht="15.75" thickBot="1">
      <c r="A48" s="133"/>
      <c r="B48" s="55" t="s">
        <v>174</v>
      </c>
      <c r="C48" s="55">
        <v>1920000</v>
      </c>
      <c r="D48" s="73" t="s">
        <v>139</v>
      </c>
      <c r="E48" s="69"/>
      <c r="F48" s="53" t="s">
        <v>199</v>
      </c>
      <c r="G48" s="55">
        <v>715</v>
      </c>
      <c r="H48" s="55" t="s">
        <v>189</v>
      </c>
      <c r="I48" s="55">
        <v>38</v>
      </c>
      <c r="J48" s="70" t="s">
        <v>24</v>
      </c>
      <c r="K48" s="55" t="s">
        <v>25</v>
      </c>
      <c r="L48" s="71">
        <v>24700</v>
      </c>
      <c r="M48" s="72" t="s">
        <v>29</v>
      </c>
      <c r="N48" s="72" t="s">
        <v>125</v>
      </c>
      <c r="O48" s="73" t="s">
        <v>42</v>
      </c>
      <c r="P48" s="43" t="s">
        <v>26</v>
      </c>
    </row>
    <row r="49" spans="1:16" s="5" customFormat="1" ht="15.75" thickBot="1">
      <c r="A49" s="82">
        <v>4</v>
      </c>
      <c r="B49" s="83" t="s">
        <v>45</v>
      </c>
      <c r="C49" s="50">
        <v>2944120</v>
      </c>
      <c r="D49" s="84" t="s">
        <v>132</v>
      </c>
      <c r="E49" s="85" t="s">
        <v>46</v>
      </c>
      <c r="F49" s="49" t="s">
        <v>47</v>
      </c>
      <c r="G49" s="50">
        <v>796</v>
      </c>
      <c r="H49" s="50" t="s">
        <v>41</v>
      </c>
      <c r="I49" s="50">
        <v>400</v>
      </c>
      <c r="J49" s="83" t="s">
        <v>24</v>
      </c>
      <c r="K49" s="50" t="s">
        <v>25</v>
      </c>
      <c r="L49" s="86">
        <v>760000</v>
      </c>
      <c r="M49" s="87" t="s">
        <v>29</v>
      </c>
      <c r="N49" s="87" t="s">
        <v>50</v>
      </c>
      <c r="O49" s="84" t="s">
        <v>42</v>
      </c>
      <c r="P49" s="84" t="s">
        <v>26</v>
      </c>
    </row>
    <row r="50" spans="1:16" s="5" customFormat="1">
      <c r="A50" s="131">
        <v>5</v>
      </c>
      <c r="B50" s="28" t="s">
        <v>60</v>
      </c>
      <c r="C50" s="27">
        <v>2511100</v>
      </c>
      <c r="D50" s="23" t="s">
        <v>137</v>
      </c>
      <c r="E50" s="88" t="s">
        <v>61</v>
      </c>
      <c r="F50" s="88"/>
      <c r="G50" s="27">
        <v>796</v>
      </c>
      <c r="H50" s="27" t="s">
        <v>41</v>
      </c>
      <c r="I50" s="27">
        <f>SUM(I51:I59)</f>
        <v>190</v>
      </c>
      <c r="J50" s="28" t="s">
        <v>24</v>
      </c>
      <c r="K50" s="27" t="s">
        <v>25</v>
      </c>
      <c r="L50" s="89">
        <f>SUM(L51:L59)</f>
        <v>1309220</v>
      </c>
      <c r="M50" s="26" t="s">
        <v>29</v>
      </c>
      <c r="N50" s="26" t="s">
        <v>125</v>
      </c>
      <c r="O50" s="23" t="s">
        <v>42</v>
      </c>
      <c r="P50" s="23" t="s">
        <v>26</v>
      </c>
    </row>
    <row r="51" spans="1:16" s="5" customFormat="1" ht="30">
      <c r="A51" s="132"/>
      <c r="B51" s="40" t="s">
        <v>60</v>
      </c>
      <c r="C51" s="36">
        <v>2511100</v>
      </c>
      <c r="D51" s="37" t="s">
        <v>137</v>
      </c>
      <c r="E51" s="38"/>
      <c r="F51" s="38" t="s">
        <v>62</v>
      </c>
      <c r="G51" s="36">
        <v>796</v>
      </c>
      <c r="H51" s="36" t="s">
        <v>41</v>
      </c>
      <c r="I51" s="36">
        <v>78</v>
      </c>
      <c r="J51" s="40" t="s">
        <v>24</v>
      </c>
      <c r="K51" s="36" t="s">
        <v>25</v>
      </c>
      <c r="L51" s="90">
        <v>652740</v>
      </c>
      <c r="M51" s="39" t="s">
        <v>29</v>
      </c>
      <c r="N51" s="39" t="s">
        <v>125</v>
      </c>
      <c r="O51" s="37" t="s">
        <v>42</v>
      </c>
      <c r="P51" s="37" t="s">
        <v>26</v>
      </c>
    </row>
    <row r="52" spans="1:16" s="5" customFormat="1" ht="30">
      <c r="A52" s="132"/>
      <c r="B52" s="40" t="s">
        <v>60</v>
      </c>
      <c r="C52" s="36">
        <v>2511100</v>
      </c>
      <c r="D52" s="37" t="s">
        <v>137</v>
      </c>
      <c r="E52" s="38"/>
      <c r="F52" s="38" t="s">
        <v>63</v>
      </c>
      <c r="G52" s="36">
        <v>796</v>
      </c>
      <c r="H52" s="36" t="s">
        <v>41</v>
      </c>
      <c r="I52" s="36">
        <v>2</v>
      </c>
      <c r="J52" s="40" t="s">
        <v>24</v>
      </c>
      <c r="K52" s="36" t="s">
        <v>25</v>
      </c>
      <c r="L52" s="90">
        <v>25300</v>
      </c>
      <c r="M52" s="39" t="s">
        <v>29</v>
      </c>
      <c r="N52" s="39" t="s">
        <v>125</v>
      </c>
      <c r="O52" s="37" t="s">
        <v>42</v>
      </c>
      <c r="P52" s="37" t="s">
        <v>26</v>
      </c>
    </row>
    <row r="53" spans="1:16" s="5" customFormat="1" ht="30">
      <c r="A53" s="132"/>
      <c r="B53" s="40" t="s">
        <v>60</v>
      </c>
      <c r="C53" s="36">
        <v>2511100</v>
      </c>
      <c r="D53" s="37" t="s">
        <v>137</v>
      </c>
      <c r="E53" s="38"/>
      <c r="F53" s="38" t="s">
        <v>64</v>
      </c>
      <c r="G53" s="36">
        <v>796</v>
      </c>
      <c r="H53" s="36" t="s">
        <v>41</v>
      </c>
      <c r="I53" s="36">
        <v>48</v>
      </c>
      <c r="J53" s="40" t="s">
        <v>24</v>
      </c>
      <c r="K53" s="36" t="s">
        <v>25</v>
      </c>
      <c r="L53" s="90">
        <v>221760</v>
      </c>
      <c r="M53" s="39" t="s">
        <v>29</v>
      </c>
      <c r="N53" s="39" t="s">
        <v>125</v>
      </c>
      <c r="O53" s="37" t="s">
        <v>42</v>
      </c>
      <c r="P53" s="37" t="s">
        <v>26</v>
      </c>
    </row>
    <row r="54" spans="1:16" s="5" customFormat="1" ht="30">
      <c r="A54" s="132"/>
      <c r="B54" s="40" t="s">
        <v>60</v>
      </c>
      <c r="C54" s="36">
        <v>2511100</v>
      </c>
      <c r="D54" s="37" t="s">
        <v>137</v>
      </c>
      <c r="E54" s="38"/>
      <c r="F54" s="38" t="s">
        <v>65</v>
      </c>
      <c r="G54" s="36">
        <v>796</v>
      </c>
      <c r="H54" s="36" t="s">
        <v>41</v>
      </c>
      <c r="I54" s="36">
        <v>14</v>
      </c>
      <c r="J54" s="40" t="s">
        <v>24</v>
      </c>
      <c r="K54" s="36" t="s">
        <v>25</v>
      </c>
      <c r="L54" s="90">
        <v>144100</v>
      </c>
      <c r="M54" s="39" t="s">
        <v>29</v>
      </c>
      <c r="N54" s="39" t="s">
        <v>125</v>
      </c>
      <c r="O54" s="37" t="s">
        <v>42</v>
      </c>
      <c r="P54" s="37" t="s">
        <v>26</v>
      </c>
    </row>
    <row r="55" spans="1:16" s="5" customFormat="1" ht="30">
      <c r="A55" s="132"/>
      <c r="B55" s="40" t="s">
        <v>60</v>
      </c>
      <c r="C55" s="36">
        <v>2511100</v>
      </c>
      <c r="D55" s="37" t="s">
        <v>137</v>
      </c>
      <c r="E55" s="38"/>
      <c r="F55" s="38" t="s">
        <v>66</v>
      </c>
      <c r="G55" s="36">
        <v>796</v>
      </c>
      <c r="H55" s="36" t="s">
        <v>41</v>
      </c>
      <c r="I55" s="36">
        <v>26</v>
      </c>
      <c r="J55" s="40" t="s">
        <v>24</v>
      </c>
      <c r="K55" s="36" t="s">
        <v>25</v>
      </c>
      <c r="L55" s="90">
        <v>91520</v>
      </c>
      <c r="M55" s="39" t="s">
        <v>29</v>
      </c>
      <c r="N55" s="39" t="s">
        <v>125</v>
      </c>
      <c r="O55" s="37" t="s">
        <v>42</v>
      </c>
      <c r="P55" s="37" t="s">
        <v>26</v>
      </c>
    </row>
    <row r="56" spans="1:16" s="5" customFormat="1" ht="30">
      <c r="A56" s="132"/>
      <c r="B56" s="40" t="s">
        <v>60</v>
      </c>
      <c r="C56" s="36">
        <v>2511100</v>
      </c>
      <c r="D56" s="37" t="s">
        <v>137</v>
      </c>
      <c r="E56" s="38"/>
      <c r="F56" s="38" t="s">
        <v>67</v>
      </c>
      <c r="G56" s="36">
        <v>796</v>
      </c>
      <c r="H56" s="36" t="s">
        <v>41</v>
      </c>
      <c r="I56" s="36">
        <v>4</v>
      </c>
      <c r="J56" s="40" t="s">
        <v>24</v>
      </c>
      <c r="K56" s="36" t="s">
        <v>25</v>
      </c>
      <c r="L56" s="90">
        <v>79200</v>
      </c>
      <c r="M56" s="39" t="s">
        <v>29</v>
      </c>
      <c r="N56" s="39" t="s">
        <v>125</v>
      </c>
      <c r="O56" s="37" t="s">
        <v>42</v>
      </c>
      <c r="P56" s="37" t="s">
        <v>26</v>
      </c>
    </row>
    <row r="57" spans="1:16" s="5" customFormat="1">
      <c r="A57" s="132"/>
      <c r="B57" s="40" t="s">
        <v>60</v>
      </c>
      <c r="C57" s="36">
        <v>2511100</v>
      </c>
      <c r="D57" s="37" t="s">
        <v>137</v>
      </c>
      <c r="E57" s="38"/>
      <c r="F57" s="68" t="s">
        <v>68</v>
      </c>
      <c r="G57" s="36">
        <v>796</v>
      </c>
      <c r="H57" s="36" t="s">
        <v>41</v>
      </c>
      <c r="I57" s="36">
        <v>12</v>
      </c>
      <c r="J57" s="40" t="s">
        <v>24</v>
      </c>
      <c r="K57" s="36" t="s">
        <v>25</v>
      </c>
      <c r="L57" s="90">
        <v>39600</v>
      </c>
      <c r="M57" s="39" t="s">
        <v>29</v>
      </c>
      <c r="N57" s="39" t="s">
        <v>125</v>
      </c>
      <c r="O57" s="37" t="s">
        <v>42</v>
      </c>
      <c r="P57" s="37" t="s">
        <v>26</v>
      </c>
    </row>
    <row r="58" spans="1:16" s="5" customFormat="1">
      <c r="A58" s="132"/>
      <c r="B58" s="40" t="s">
        <v>60</v>
      </c>
      <c r="C58" s="36">
        <v>2511100</v>
      </c>
      <c r="D58" s="37" t="s">
        <v>137</v>
      </c>
      <c r="E58" s="38"/>
      <c r="F58" s="68" t="s">
        <v>69</v>
      </c>
      <c r="G58" s="36">
        <v>796</v>
      </c>
      <c r="H58" s="36" t="s">
        <v>41</v>
      </c>
      <c r="I58" s="36">
        <v>2</v>
      </c>
      <c r="J58" s="40" t="s">
        <v>24</v>
      </c>
      <c r="K58" s="36" t="s">
        <v>25</v>
      </c>
      <c r="L58" s="90">
        <v>28600</v>
      </c>
      <c r="M58" s="39" t="s">
        <v>29</v>
      </c>
      <c r="N58" s="39" t="s">
        <v>125</v>
      </c>
      <c r="O58" s="37" t="s">
        <v>42</v>
      </c>
      <c r="P58" s="37" t="s">
        <v>26</v>
      </c>
    </row>
    <row r="59" spans="1:16" s="5" customFormat="1" ht="15.75" thickBot="1">
      <c r="A59" s="133"/>
      <c r="B59" s="91" t="s">
        <v>60</v>
      </c>
      <c r="C59" s="42">
        <v>2511100</v>
      </c>
      <c r="D59" s="43" t="s">
        <v>137</v>
      </c>
      <c r="E59" s="44"/>
      <c r="F59" s="92" t="s">
        <v>70</v>
      </c>
      <c r="G59" s="42">
        <v>796</v>
      </c>
      <c r="H59" s="42" t="s">
        <v>41</v>
      </c>
      <c r="I59" s="42">
        <v>4</v>
      </c>
      <c r="J59" s="91" t="s">
        <v>24</v>
      </c>
      <c r="K59" s="42" t="s">
        <v>25</v>
      </c>
      <c r="L59" s="93">
        <v>26400</v>
      </c>
      <c r="M59" s="45" t="s">
        <v>29</v>
      </c>
      <c r="N59" s="45" t="s">
        <v>125</v>
      </c>
      <c r="O59" s="43" t="s">
        <v>42</v>
      </c>
      <c r="P59" s="43" t="s">
        <v>26</v>
      </c>
    </row>
    <row r="60" spans="1:16" s="5" customFormat="1" ht="30">
      <c r="A60" s="131">
        <v>6</v>
      </c>
      <c r="B60" s="26" t="s">
        <v>211</v>
      </c>
      <c r="C60" s="27">
        <v>3141191</v>
      </c>
      <c r="D60" s="23" t="s">
        <v>137</v>
      </c>
      <c r="E60" s="24" t="s">
        <v>71</v>
      </c>
      <c r="F60" s="88"/>
      <c r="G60" s="27">
        <v>796</v>
      </c>
      <c r="H60" s="27" t="s">
        <v>41</v>
      </c>
      <c r="I60" s="27">
        <f>SUM(I61:I66)</f>
        <v>55</v>
      </c>
      <c r="J60" s="28" t="s">
        <v>24</v>
      </c>
      <c r="K60" s="27" t="s">
        <v>25</v>
      </c>
      <c r="L60" s="89">
        <f>SUM(L61:L66)</f>
        <v>300740</v>
      </c>
      <c r="M60" s="26" t="s">
        <v>29</v>
      </c>
      <c r="N60" s="26" t="s">
        <v>125</v>
      </c>
      <c r="O60" s="23" t="s">
        <v>42</v>
      </c>
      <c r="P60" s="23" t="s">
        <v>26</v>
      </c>
    </row>
    <row r="61" spans="1:16" s="5" customFormat="1">
      <c r="A61" s="132"/>
      <c r="B61" s="39" t="s">
        <v>211</v>
      </c>
      <c r="C61" s="36">
        <v>3141191</v>
      </c>
      <c r="D61" s="37" t="s">
        <v>137</v>
      </c>
      <c r="E61" s="38"/>
      <c r="F61" s="38" t="s">
        <v>72</v>
      </c>
      <c r="G61" s="36">
        <v>796</v>
      </c>
      <c r="H61" s="36" t="s">
        <v>41</v>
      </c>
      <c r="I61" s="36">
        <v>4</v>
      </c>
      <c r="J61" s="40" t="s">
        <v>24</v>
      </c>
      <c r="K61" s="36" t="s">
        <v>25</v>
      </c>
      <c r="L61" s="90">
        <v>37400</v>
      </c>
      <c r="M61" s="39" t="s">
        <v>29</v>
      </c>
      <c r="N61" s="39" t="s">
        <v>125</v>
      </c>
      <c r="O61" s="37" t="s">
        <v>42</v>
      </c>
      <c r="P61" s="37" t="s">
        <v>26</v>
      </c>
    </row>
    <row r="62" spans="1:16" s="5" customFormat="1">
      <c r="A62" s="132"/>
      <c r="B62" s="40" t="s">
        <v>211</v>
      </c>
      <c r="C62" s="36">
        <v>3141191</v>
      </c>
      <c r="D62" s="37" t="s">
        <v>137</v>
      </c>
      <c r="E62" s="38"/>
      <c r="F62" s="38" t="s">
        <v>73</v>
      </c>
      <c r="G62" s="36">
        <v>796</v>
      </c>
      <c r="H62" s="36" t="s">
        <v>41</v>
      </c>
      <c r="I62" s="36">
        <v>7</v>
      </c>
      <c r="J62" s="40" t="s">
        <v>24</v>
      </c>
      <c r="K62" s="36" t="s">
        <v>25</v>
      </c>
      <c r="L62" s="90">
        <v>16940</v>
      </c>
      <c r="M62" s="39" t="s">
        <v>29</v>
      </c>
      <c r="N62" s="39" t="s">
        <v>125</v>
      </c>
      <c r="O62" s="37" t="s">
        <v>42</v>
      </c>
      <c r="P62" s="37" t="s">
        <v>26</v>
      </c>
    </row>
    <row r="63" spans="1:16" s="5" customFormat="1">
      <c r="A63" s="132"/>
      <c r="B63" s="40" t="s">
        <v>211</v>
      </c>
      <c r="C63" s="36">
        <v>3141191</v>
      </c>
      <c r="D63" s="37" t="s">
        <v>137</v>
      </c>
      <c r="E63" s="38"/>
      <c r="F63" s="38" t="s">
        <v>74</v>
      </c>
      <c r="G63" s="36">
        <v>796</v>
      </c>
      <c r="H63" s="36" t="s">
        <v>41</v>
      </c>
      <c r="I63" s="36">
        <v>18</v>
      </c>
      <c r="J63" s="40" t="s">
        <v>24</v>
      </c>
      <c r="K63" s="36" t="s">
        <v>25</v>
      </c>
      <c r="L63" s="90">
        <v>79200</v>
      </c>
      <c r="M63" s="39" t="s">
        <v>29</v>
      </c>
      <c r="N63" s="39" t="s">
        <v>125</v>
      </c>
      <c r="O63" s="37" t="s">
        <v>42</v>
      </c>
      <c r="P63" s="37" t="s">
        <v>26</v>
      </c>
    </row>
    <row r="64" spans="1:16" s="5" customFormat="1">
      <c r="A64" s="132"/>
      <c r="B64" s="40" t="s">
        <v>211</v>
      </c>
      <c r="C64" s="36">
        <v>3141191</v>
      </c>
      <c r="D64" s="37" t="s">
        <v>137</v>
      </c>
      <c r="E64" s="38"/>
      <c r="F64" s="38" t="s">
        <v>75</v>
      </c>
      <c r="G64" s="36">
        <v>796</v>
      </c>
      <c r="H64" s="36" t="s">
        <v>41</v>
      </c>
      <c r="I64" s="36">
        <v>20</v>
      </c>
      <c r="J64" s="40" t="s">
        <v>24</v>
      </c>
      <c r="K64" s="36" t="s">
        <v>25</v>
      </c>
      <c r="L64" s="90">
        <v>121000</v>
      </c>
      <c r="M64" s="39" t="s">
        <v>29</v>
      </c>
      <c r="N64" s="39" t="s">
        <v>125</v>
      </c>
      <c r="O64" s="37" t="s">
        <v>42</v>
      </c>
      <c r="P64" s="37" t="s">
        <v>26</v>
      </c>
    </row>
    <row r="65" spans="1:16" s="5" customFormat="1">
      <c r="A65" s="132"/>
      <c r="B65" s="94" t="s">
        <v>211</v>
      </c>
      <c r="C65" s="95">
        <v>3141191</v>
      </c>
      <c r="D65" s="96" t="s">
        <v>137</v>
      </c>
      <c r="E65" s="38"/>
      <c r="F65" s="38" t="s">
        <v>72</v>
      </c>
      <c r="G65" s="36">
        <v>796</v>
      </c>
      <c r="H65" s="36" t="s">
        <v>41</v>
      </c>
      <c r="I65" s="36">
        <v>4</v>
      </c>
      <c r="J65" s="40" t="s">
        <v>24</v>
      </c>
      <c r="K65" s="36" t="s">
        <v>25</v>
      </c>
      <c r="L65" s="90">
        <v>37400</v>
      </c>
      <c r="M65" s="39" t="s">
        <v>29</v>
      </c>
      <c r="N65" s="39" t="s">
        <v>125</v>
      </c>
      <c r="O65" s="37" t="s">
        <v>42</v>
      </c>
      <c r="P65" s="96" t="s">
        <v>26</v>
      </c>
    </row>
    <row r="66" spans="1:16" s="5" customFormat="1" ht="15.75" thickBot="1">
      <c r="A66" s="133"/>
      <c r="B66" s="97" t="s">
        <v>211</v>
      </c>
      <c r="C66" s="98">
        <v>3141191</v>
      </c>
      <c r="D66" s="99" t="s">
        <v>137</v>
      </c>
      <c r="E66" s="44"/>
      <c r="F66" s="44" t="s">
        <v>74</v>
      </c>
      <c r="G66" s="42">
        <v>796</v>
      </c>
      <c r="H66" s="42" t="s">
        <v>41</v>
      </c>
      <c r="I66" s="42">
        <v>2</v>
      </c>
      <c r="J66" s="91" t="s">
        <v>24</v>
      </c>
      <c r="K66" s="42" t="s">
        <v>25</v>
      </c>
      <c r="L66" s="93">
        <v>8800</v>
      </c>
      <c r="M66" s="45" t="s">
        <v>29</v>
      </c>
      <c r="N66" s="45" t="s">
        <v>125</v>
      </c>
      <c r="O66" s="43" t="s">
        <v>42</v>
      </c>
      <c r="P66" s="99" t="s">
        <v>26</v>
      </c>
    </row>
    <row r="67" spans="1:16" s="5" customFormat="1">
      <c r="A67" s="131">
        <v>7</v>
      </c>
      <c r="B67" s="28" t="s">
        <v>76</v>
      </c>
      <c r="C67" s="27">
        <v>2320000</v>
      </c>
      <c r="D67" s="23" t="s">
        <v>137</v>
      </c>
      <c r="E67" s="24" t="s">
        <v>78</v>
      </c>
      <c r="F67" s="88"/>
      <c r="G67" s="27">
        <v>112</v>
      </c>
      <c r="H67" s="23" t="s">
        <v>77</v>
      </c>
      <c r="I67" s="27">
        <f>SUM(I68:I74)</f>
        <v>9300</v>
      </c>
      <c r="J67" s="28" t="s">
        <v>24</v>
      </c>
      <c r="K67" s="27" t="s">
        <v>25</v>
      </c>
      <c r="L67" s="89">
        <f>SUM(L68:L74)</f>
        <v>874000</v>
      </c>
      <c r="M67" s="26" t="s">
        <v>29</v>
      </c>
      <c r="N67" s="26" t="s">
        <v>125</v>
      </c>
      <c r="O67" s="23" t="s">
        <v>42</v>
      </c>
      <c r="P67" s="23" t="s">
        <v>26</v>
      </c>
    </row>
    <row r="68" spans="1:16" s="5" customFormat="1">
      <c r="A68" s="132"/>
      <c r="B68" s="40" t="s">
        <v>76</v>
      </c>
      <c r="C68" s="36">
        <v>2320330</v>
      </c>
      <c r="D68" s="37" t="s">
        <v>137</v>
      </c>
      <c r="E68" s="38"/>
      <c r="F68" s="68" t="s">
        <v>80</v>
      </c>
      <c r="G68" s="36">
        <v>112</v>
      </c>
      <c r="H68" s="37" t="s">
        <v>77</v>
      </c>
      <c r="I68" s="36">
        <v>800</v>
      </c>
      <c r="J68" s="40" t="s">
        <v>24</v>
      </c>
      <c r="K68" s="36" t="s">
        <v>25</v>
      </c>
      <c r="L68" s="90">
        <v>56000</v>
      </c>
      <c r="M68" s="39" t="s">
        <v>29</v>
      </c>
      <c r="N68" s="39" t="s">
        <v>125</v>
      </c>
      <c r="O68" s="37" t="s">
        <v>42</v>
      </c>
      <c r="P68" s="37" t="s">
        <v>26</v>
      </c>
    </row>
    <row r="69" spans="1:16" s="5" customFormat="1">
      <c r="A69" s="132"/>
      <c r="B69" s="40" t="s">
        <v>76</v>
      </c>
      <c r="C69" s="36">
        <v>2320330</v>
      </c>
      <c r="D69" s="37" t="s">
        <v>137</v>
      </c>
      <c r="E69" s="38"/>
      <c r="F69" s="68" t="s">
        <v>82</v>
      </c>
      <c r="G69" s="36">
        <v>112</v>
      </c>
      <c r="H69" s="37" t="s">
        <v>77</v>
      </c>
      <c r="I69" s="36">
        <v>800</v>
      </c>
      <c r="J69" s="40" t="s">
        <v>24</v>
      </c>
      <c r="K69" s="36" t="s">
        <v>25</v>
      </c>
      <c r="L69" s="90">
        <v>64000</v>
      </c>
      <c r="M69" s="39" t="s">
        <v>29</v>
      </c>
      <c r="N69" s="39" t="s">
        <v>125</v>
      </c>
      <c r="O69" s="37" t="s">
        <v>42</v>
      </c>
      <c r="P69" s="37" t="s">
        <v>26</v>
      </c>
    </row>
    <row r="70" spans="1:16" s="5" customFormat="1">
      <c r="A70" s="132"/>
      <c r="B70" s="40" t="s">
        <v>76</v>
      </c>
      <c r="C70" s="36">
        <v>2320310</v>
      </c>
      <c r="D70" s="37" t="s">
        <v>137</v>
      </c>
      <c r="E70" s="38"/>
      <c r="F70" s="68" t="s">
        <v>81</v>
      </c>
      <c r="G70" s="36">
        <v>112</v>
      </c>
      <c r="H70" s="37" t="s">
        <v>77</v>
      </c>
      <c r="I70" s="36">
        <v>600</v>
      </c>
      <c r="J70" s="40" t="s">
        <v>24</v>
      </c>
      <c r="K70" s="36" t="s">
        <v>25</v>
      </c>
      <c r="L70" s="90">
        <v>48000</v>
      </c>
      <c r="M70" s="39" t="s">
        <v>29</v>
      </c>
      <c r="N70" s="39" t="s">
        <v>125</v>
      </c>
      <c r="O70" s="37" t="s">
        <v>42</v>
      </c>
      <c r="P70" s="37" t="s">
        <v>26</v>
      </c>
    </row>
    <row r="71" spans="1:16" s="5" customFormat="1">
      <c r="A71" s="132"/>
      <c r="B71" s="40" t="s">
        <v>76</v>
      </c>
      <c r="C71" s="36">
        <v>2320310</v>
      </c>
      <c r="D71" s="37" t="s">
        <v>137</v>
      </c>
      <c r="E71" s="38"/>
      <c r="F71" s="68" t="s">
        <v>83</v>
      </c>
      <c r="G71" s="36">
        <v>112</v>
      </c>
      <c r="H71" s="37" t="s">
        <v>77</v>
      </c>
      <c r="I71" s="36">
        <v>5000</v>
      </c>
      <c r="J71" s="40" t="s">
        <v>24</v>
      </c>
      <c r="K71" s="36" t="s">
        <v>25</v>
      </c>
      <c r="L71" s="90">
        <v>400000</v>
      </c>
      <c r="M71" s="39" t="s">
        <v>29</v>
      </c>
      <c r="N71" s="39" t="s">
        <v>125</v>
      </c>
      <c r="O71" s="37" t="s">
        <v>42</v>
      </c>
      <c r="P71" s="37" t="s">
        <v>26</v>
      </c>
    </row>
    <row r="72" spans="1:16" s="5" customFormat="1">
      <c r="A72" s="132"/>
      <c r="B72" s="40" t="s">
        <v>76</v>
      </c>
      <c r="C72" s="36">
        <v>2320350</v>
      </c>
      <c r="D72" s="37" t="s">
        <v>137</v>
      </c>
      <c r="E72" s="38"/>
      <c r="F72" s="68" t="s">
        <v>84</v>
      </c>
      <c r="G72" s="36">
        <v>112</v>
      </c>
      <c r="H72" s="37" t="s">
        <v>77</v>
      </c>
      <c r="I72" s="36">
        <v>600</v>
      </c>
      <c r="J72" s="40" t="s">
        <v>24</v>
      </c>
      <c r="K72" s="36" t="s">
        <v>25</v>
      </c>
      <c r="L72" s="90">
        <v>48000</v>
      </c>
      <c r="M72" s="39" t="s">
        <v>29</v>
      </c>
      <c r="N72" s="39" t="s">
        <v>125</v>
      </c>
      <c r="O72" s="37" t="s">
        <v>42</v>
      </c>
      <c r="P72" s="37" t="s">
        <v>26</v>
      </c>
    </row>
    <row r="73" spans="1:16" s="5" customFormat="1" ht="30">
      <c r="A73" s="132"/>
      <c r="B73" s="40" t="s">
        <v>76</v>
      </c>
      <c r="C73" s="36">
        <v>2320310</v>
      </c>
      <c r="D73" s="37" t="s">
        <v>137</v>
      </c>
      <c r="E73" s="38"/>
      <c r="F73" s="68" t="s">
        <v>85</v>
      </c>
      <c r="G73" s="36">
        <v>112</v>
      </c>
      <c r="H73" s="37" t="s">
        <v>77</v>
      </c>
      <c r="I73" s="36">
        <v>1200</v>
      </c>
      <c r="J73" s="40" t="s">
        <v>24</v>
      </c>
      <c r="K73" s="36" t="s">
        <v>25</v>
      </c>
      <c r="L73" s="90">
        <v>216000</v>
      </c>
      <c r="M73" s="39" t="s">
        <v>29</v>
      </c>
      <c r="N73" s="39" t="s">
        <v>125</v>
      </c>
      <c r="O73" s="37" t="s">
        <v>42</v>
      </c>
      <c r="P73" s="37" t="s">
        <v>26</v>
      </c>
    </row>
    <row r="74" spans="1:16" s="5" customFormat="1" ht="15.75" thickBot="1">
      <c r="A74" s="133"/>
      <c r="B74" s="45" t="s">
        <v>76</v>
      </c>
      <c r="C74" s="42">
        <v>2320030</v>
      </c>
      <c r="D74" s="43" t="s">
        <v>137</v>
      </c>
      <c r="E74" s="44"/>
      <c r="F74" s="92" t="s">
        <v>79</v>
      </c>
      <c r="G74" s="42">
        <v>112</v>
      </c>
      <c r="H74" s="43" t="s">
        <v>77</v>
      </c>
      <c r="I74" s="42">
        <v>300</v>
      </c>
      <c r="J74" s="91" t="s">
        <v>24</v>
      </c>
      <c r="K74" s="42" t="s">
        <v>25</v>
      </c>
      <c r="L74" s="93">
        <v>42000</v>
      </c>
      <c r="M74" s="45" t="s">
        <v>29</v>
      </c>
      <c r="N74" s="45" t="s">
        <v>125</v>
      </c>
      <c r="O74" s="43" t="s">
        <v>42</v>
      </c>
      <c r="P74" s="43" t="s">
        <v>26</v>
      </c>
    </row>
    <row r="75" spans="1:16" s="5" customFormat="1" ht="105.75" thickBot="1">
      <c r="A75" s="82">
        <v>8</v>
      </c>
      <c r="B75" s="84" t="s">
        <v>218</v>
      </c>
      <c r="C75" s="84">
        <v>7290000</v>
      </c>
      <c r="D75" s="84" t="s">
        <v>142</v>
      </c>
      <c r="E75" s="49" t="s">
        <v>217</v>
      </c>
      <c r="F75" s="100" t="s">
        <v>27</v>
      </c>
      <c r="G75" s="84" t="s">
        <v>27</v>
      </c>
      <c r="H75" s="84" t="s">
        <v>27</v>
      </c>
      <c r="I75" s="84" t="s">
        <v>27</v>
      </c>
      <c r="J75" s="87" t="s">
        <v>24</v>
      </c>
      <c r="K75" s="84" t="s">
        <v>25</v>
      </c>
      <c r="L75" s="101">
        <v>330000</v>
      </c>
      <c r="M75" s="87" t="s">
        <v>35</v>
      </c>
      <c r="N75" s="87" t="s">
        <v>159</v>
      </c>
      <c r="O75" s="84" t="s">
        <v>42</v>
      </c>
      <c r="P75" s="84" t="s">
        <v>26</v>
      </c>
    </row>
    <row r="76" spans="1:16" s="5" customFormat="1" ht="30.75" thickBot="1">
      <c r="A76" s="82">
        <v>9</v>
      </c>
      <c r="B76" s="50" t="s">
        <v>90</v>
      </c>
      <c r="C76" s="50">
        <v>2716612</v>
      </c>
      <c r="D76" s="84" t="s">
        <v>135</v>
      </c>
      <c r="E76" s="85" t="s">
        <v>121</v>
      </c>
      <c r="F76" s="49" t="s">
        <v>27</v>
      </c>
      <c r="G76" s="87">
        <v>796</v>
      </c>
      <c r="H76" s="84" t="s">
        <v>41</v>
      </c>
      <c r="I76" s="50">
        <v>120</v>
      </c>
      <c r="J76" s="83" t="s">
        <v>24</v>
      </c>
      <c r="K76" s="50" t="s">
        <v>25</v>
      </c>
      <c r="L76" s="102">
        <v>1800000</v>
      </c>
      <c r="M76" s="87" t="s">
        <v>221</v>
      </c>
      <c r="N76" s="87" t="s">
        <v>38</v>
      </c>
      <c r="O76" s="84" t="s">
        <v>42</v>
      </c>
      <c r="P76" s="84" t="s">
        <v>26</v>
      </c>
    </row>
    <row r="77" spans="1:16" s="5" customFormat="1" ht="30.75" thickBot="1">
      <c r="A77" s="82">
        <v>10</v>
      </c>
      <c r="B77" s="83" t="s">
        <v>48</v>
      </c>
      <c r="C77" s="50">
        <v>2924694</v>
      </c>
      <c r="D77" s="84" t="s">
        <v>136</v>
      </c>
      <c r="E77" s="49" t="s">
        <v>49</v>
      </c>
      <c r="F77" s="49" t="s">
        <v>27</v>
      </c>
      <c r="G77" s="50">
        <v>796</v>
      </c>
      <c r="H77" s="50" t="s">
        <v>41</v>
      </c>
      <c r="I77" s="50">
        <v>175</v>
      </c>
      <c r="J77" s="83" t="s">
        <v>24</v>
      </c>
      <c r="K77" s="50" t="s">
        <v>25</v>
      </c>
      <c r="L77" s="86">
        <v>525000</v>
      </c>
      <c r="M77" s="87" t="s">
        <v>221</v>
      </c>
      <c r="N77" s="87" t="s">
        <v>125</v>
      </c>
      <c r="O77" s="84" t="s">
        <v>54</v>
      </c>
      <c r="P77" s="84" t="s">
        <v>44</v>
      </c>
    </row>
    <row r="78" spans="1:16" s="5" customFormat="1" ht="30">
      <c r="A78" s="131">
        <v>11</v>
      </c>
      <c r="B78" s="26" t="s">
        <v>162</v>
      </c>
      <c r="C78" s="27">
        <v>2411131</v>
      </c>
      <c r="D78" s="23" t="s">
        <v>209</v>
      </c>
      <c r="E78" s="24" t="s">
        <v>86</v>
      </c>
      <c r="F78" s="88"/>
      <c r="G78" s="27">
        <v>796</v>
      </c>
      <c r="H78" s="27" t="s">
        <v>41</v>
      </c>
      <c r="I78" s="27">
        <f>SUM(I79:I81)</f>
        <v>265</v>
      </c>
      <c r="J78" s="28" t="s">
        <v>24</v>
      </c>
      <c r="K78" s="27" t="s">
        <v>25</v>
      </c>
      <c r="L78" s="29">
        <f>SUM(L79:L81)</f>
        <v>221730</v>
      </c>
      <c r="M78" s="26" t="s">
        <v>34</v>
      </c>
      <c r="N78" s="26" t="s">
        <v>159</v>
      </c>
      <c r="O78" s="23" t="s">
        <v>124</v>
      </c>
      <c r="P78" s="23" t="s">
        <v>26</v>
      </c>
    </row>
    <row r="79" spans="1:16" s="5" customFormat="1">
      <c r="A79" s="132"/>
      <c r="B79" s="39" t="s">
        <v>162</v>
      </c>
      <c r="C79" s="36">
        <v>2411131</v>
      </c>
      <c r="D79" s="37" t="s">
        <v>131</v>
      </c>
      <c r="E79" s="38"/>
      <c r="F79" s="68" t="s">
        <v>87</v>
      </c>
      <c r="G79" s="36">
        <v>796</v>
      </c>
      <c r="H79" s="36" t="s">
        <v>41</v>
      </c>
      <c r="I79" s="36">
        <v>58</v>
      </c>
      <c r="J79" s="40" t="s">
        <v>24</v>
      </c>
      <c r="K79" s="36" t="s">
        <v>25</v>
      </c>
      <c r="L79" s="41">
        <v>38860</v>
      </c>
      <c r="M79" s="39" t="s">
        <v>34</v>
      </c>
      <c r="N79" s="39" t="s">
        <v>159</v>
      </c>
      <c r="O79" s="37" t="s">
        <v>124</v>
      </c>
      <c r="P79" s="37" t="s">
        <v>26</v>
      </c>
    </row>
    <row r="80" spans="1:16" s="5" customFormat="1" ht="30">
      <c r="A80" s="132"/>
      <c r="B80" s="39" t="s">
        <v>162</v>
      </c>
      <c r="C80" s="36">
        <v>2411131</v>
      </c>
      <c r="D80" s="37" t="s">
        <v>209</v>
      </c>
      <c r="E80" s="38"/>
      <c r="F80" s="68" t="s">
        <v>88</v>
      </c>
      <c r="G80" s="36">
        <v>796</v>
      </c>
      <c r="H80" s="36" t="s">
        <v>41</v>
      </c>
      <c r="I80" s="36">
        <v>71</v>
      </c>
      <c r="J80" s="40" t="s">
        <v>24</v>
      </c>
      <c r="K80" s="36" t="s">
        <v>25</v>
      </c>
      <c r="L80" s="41">
        <v>159750</v>
      </c>
      <c r="M80" s="39" t="s">
        <v>34</v>
      </c>
      <c r="N80" s="39" t="s">
        <v>159</v>
      </c>
      <c r="O80" s="37" t="s">
        <v>124</v>
      </c>
      <c r="P80" s="37" t="s">
        <v>26</v>
      </c>
    </row>
    <row r="81" spans="1:16" s="5" customFormat="1" ht="30.75" thickBot="1">
      <c r="A81" s="133"/>
      <c r="B81" s="45" t="s">
        <v>162</v>
      </c>
      <c r="C81" s="42">
        <v>2411131</v>
      </c>
      <c r="D81" s="73" t="s">
        <v>209</v>
      </c>
      <c r="E81" s="44"/>
      <c r="F81" s="92" t="s">
        <v>89</v>
      </c>
      <c r="G81" s="42">
        <v>796</v>
      </c>
      <c r="H81" s="42" t="s">
        <v>41</v>
      </c>
      <c r="I81" s="42">
        <v>136</v>
      </c>
      <c r="J81" s="91" t="s">
        <v>24</v>
      </c>
      <c r="K81" s="42" t="s">
        <v>25</v>
      </c>
      <c r="L81" s="47">
        <v>23120</v>
      </c>
      <c r="M81" s="45" t="s">
        <v>34</v>
      </c>
      <c r="N81" s="45" t="s">
        <v>159</v>
      </c>
      <c r="O81" s="43" t="s">
        <v>124</v>
      </c>
      <c r="P81" s="43" t="s">
        <v>26</v>
      </c>
    </row>
    <row r="82" spans="1:16" s="5" customFormat="1" ht="30.75" thickBot="1">
      <c r="A82" s="82">
        <v>12</v>
      </c>
      <c r="B82" s="84" t="s">
        <v>164</v>
      </c>
      <c r="C82" s="50">
        <v>2521361</v>
      </c>
      <c r="D82" s="84" t="s">
        <v>210</v>
      </c>
      <c r="E82" s="49" t="s">
        <v>96</v>
      </c>
      <c r="F82" s="49" t="s">
        <v>27</v>
      </c>
      <c r="G82" s="50">
        <v>166</v>
      </c>
      <c r="H82" s="50" t="s">
        <v>93</v>
      </c>
      <c r="I82" s="50">
        <v>115</v>
      </c>
      <c r="J82" s="83" t="s">
        <v>24</v>
      </c>
      <c r="K82" s="50" t="s">
        <v>25</v>
      </c>
      <c r="L82" s="102">
        <v>138500</v>
      </c>
      <c r="M82" s="87" t="s">
        <v>34</v>
      </c>
      <c r="N82" s="87" t="s">
        <v>140</v>
      </c>
      <c r="O82" s="84" t="s">
        <v>42</v>
      </c>
      <c r="P82" s="84" t="s">
        <v>26</v>
      </c>
    </row>
    <row r="83" spans="1:16" s="5" customFormat="1" ht="16.5" thickBot="1">
      <c r="A83" s="126" t="s">
        <v>201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8"/>
    </row>
    <row r="84" spans="1:16" s="5" customFormat="1" ht="30">
      <c r="A84" s="131">
        <v>13</v>
      </c>
      <c r="B84" s="27" t="s">
        <v>97</v>
      </c>
      <c r="C84" s="27">
        <v>2422000</v>
      </c>
      <c r="D84" s="23" t="s">
        <v>210</v>
      </c>
      <c r="E84" s="88" t="s">
        <v>23</v>
      </c>
      <c r="F84" s="88"/>
      <c r="G84" s="27">
        <v>166</v>
      </c>
      <c r="H84" s="27" t="s">
        <v>93</v>
      </c>
      <c r="I84" s="27">
        <f>SUM(I85:I93)</f>
        <v>6500</v>
      </c>
      <c r="J84" s="28" t="s">
        <v>24</v>
      </c>
      <c r="K84" s="27" t="s">
        <v>25</v>
      </c>
      <c r="L84" s="89">
        <f>SUM(L85:L93)</f>
        <v>520435.1</v>
      </c>
      <c r="M84" s="26" t="s">
        <v>38</v>
      </c>
      <c r="N84" s="26" t="s">
        <v>224</v>
      </c>
      <c r="O84" s="26" t="s">
        <v>42</v>
      </c>
      <c r="P84" s="27" t="s">
        <v>26</v>
      </c>
    </row>
    <row r="85" spans="1:16" s="5" customFormat="1" ht="30">
      <c r="A85" s="132"/>
      <c r="B85" s="36" t="s">
        <v>97</v>
      </c>
      <c r="C85" s="36">
        <v>2422000</v>
      </c>
      <c r="D85" s="37" t="s">
        <v>131</v>
      </c>
      <c r="E85" s="38"/>
      <c r="F85" s="38" t="s">
        <v>98</v>
      </c>
      <c r="G85" s="36">
        <v>166</v>
      </c>
      <c r="H85" s="36" t="s">
        <v>93</v>
      </c>
      <c r="I85" s="36">
        <v>22</v>
      </c>
      <c r="J85" s="40" t="s">
        <v>24</v>
      </c>
      <c r="K85" s="36" t="s">
        <v>25</v>
      </c>
      <c r="L85" s="90">
        <v>2389</v>
      </c>
      <c r="M85" s="39" t="s">
        <v>38</v>
      </c>
      <c r="N85" s="39" t="s">
        <v>224</v>
      </c>
      <c r="O85" s="39" t="s">
        <v>42</v>
      </c>
      <c r="P85" s="36" t="s">
        <v>26</v>
      </c>
    </row>
    <row r="86" spans="1:16" s="5" customFormat="1" ht="30">
      <c r="A86" s="132"/>
      <c r="B86" s="36" t="s">
        <v>97</v>
      </c>
      <c r="C86" s="36">
        <v>2422000</v>
      </c>
      <c r="D86" s="37" t="s">
        <v>210</v>
      </c>
      <c r="E86" s="38"/>
      <c r="F86" s="38" t="s">
        <v>99</v>
      </c>
      <c r="G86" s="36">
        <v>166</v>
      </c>
      <c r="H86" s="36" t="s">
        <v>93</v>
      </c>
      <c r="I86" s="36">
        <v>222</v>
      </c>
      <c r="J86" s="40" t="s">
        <v>24</v>
      </c>
      <c r="K86" s="36" t="s">
        <v>25</v>
      </c>
      <c r="L86" s="90">
        <v>34390.019999999997</v>
      </c>
      <c r="M86" s="39" t="s">
        <v>38</v>
      </c>
      <c r="N86" s="39" t="s">
        <v>224</v>
      </c>
      <c r="O86" s="39" t="s">
        <v>42</v>
      </c>
      <c r="P86" s="36" t="s">
        <v>26</v>
      </c>
    </row>
    <row r="87" spans="1:16" s="5" customFormat="1" ht="30">
      <c r="A87" s="132"/>
      <c r="B87" s="36" t="s">
        <v>97</v>
      </c>
      <c r="C87" s="36">
        <v>2422000</v>
      </c>
      <c r="D87" s="37" t="s">
        <v>210</v>
      </c>
      <c r="E87" s="38"/>
      <c r="F87" s="38" t="s">
        <v>100</v>
      </c>
      <c r="G87" s="36">
        <v>166</v>
      </c>
      <c r="H87" s="36" t="s">
        <v>93</v>
      </c>
      <c r="I87" s="36">
        <v>347</v>
      </c>
      <c r="J87" s="40" t="s">
        <v>24</v>
      </c>
      <c r="K87" s="36" t="s">
        <v>25</v>
      </c>
      <c r="L87" s="90">
        <v>35215</v>
      </c>
      <c r="M87" s="39" t="s">
        <v>38</v>
      </c>
      <c r="N87" s="39" t="s">
        <v>224</v>
      </c>
      <c r="O87" s="39" t="s">
        <v>42</v>
      </c>
      <c r="P87" s="36" t="s">
        <v>26</v>
      </c>
    </row>
    <row r="88" spans="1:16" s="5" customFormat="1" ht="30">
      <c r="A88" s="132"/>
      <c r="B88" s="36" t="s">
        <v>97</v>
      </c>
      <c r="C88" s="36">
        <v>2422000</v>
      </c>
      <c r="D88" s="37" t="s">
        <v>210</v>
      </c>
      <c r="E88" s="38"/>
      <c r="F88" s="38" t="s">
        <v>101</v>
      </c>
      <c r="G88" s="36">
        <v>166</v>
      </c>
      <c r="H88" s="36" t="s">
        <v>93</v>
      </c>
      <c r="I88" s="36">
        <v>484</v>
      </c>
      <c r="J88" s="40" t="s">
        <v>24</v>
      </c>
      <c r="K88" s="36" t="s">
        <v>25</v>
      </c>
      <c r="L88" s="90">
        <v>52465</v>
      </c>
      <c r="M88" s="39" t="s">
        <v>38</v>
      </c>
      <c r="N88" s="39" t="s">
        <v>224</v>
      </c>
      <c r="O88" s="39" t="s">
        <v>42</v>
      </c>
      <c r="P88" s="36" t="s">
        <v>26</v>
      </c>
    </row>
    <row r="89" spans="1:16" s="5" customFormat="1" ht="30">
      <c r="A89" s="132"/>
      <c r="B89" s="36" t="s">
        <v>97</v>
      </c>
      <c r="C89" s="36">
        <v>2422000</v>
      </c>
      <c r="D89" s="37" t="s">
        <v>132</v>
      </c>
      <c r="E89" s="38"/>
      <c r="F89" s="68" t="s">
        <v>229</v>
      </c>
      <c r="G89" s="36">
        <v>166</v>
      </c>
      <c r="H89" s="36" t="s">
        <v>93</v>
      </c>
      <c r="I89" s="36">
        <v>1745</v>
      </c>
      <c r="J89" s="40" t="s">
        <v>24</v>
      </c>
      <c r="K89" s="36" t="s">
        <v>25</v>
      </c>
      <c r="L89" s="90">
        <v>111592.74999999999</v>
      </c>
      <c r="M89" s="39" t="s">
        <v>38</v>
      </c>
      <c r="N89" s="39" t="s">
        <v>224</v>
      </c>
      <c r="O89" s="39" t="s">
        <v>42</v>
      </c>
      <c r="P89" s="36" t="s">
        <v>26</v>
      </c>
    </row>
    <row r="90" spans="1:16" s="5" customFormat="1" ht="30">
      <c r="A90" s="132"/>
      <c r="B90" s="36" t="s">
        <v>97</v>
      </c>
      <c r="C90" s="36">
        <v>2422000</v>
      </c>
      <c r="D90" s="37" t="s">
        <v>132</v>
      </c>
      <c r="E90" s="38"/>
      <c r="F90" s="68" t="s">
        <v>230</v>
      </c>
      <c r="G90" s="36">
        <v>166</v>
      </c>
      <c r="H90" s="36" t="s">
        <v>93</v>
      </c>
      <c r="I90" s="36">
        <v>50</v>
      </c>
      <c r="J90" s="40" t="s">
        <v>24</v>
      </c>
      <c r="K90" s="36" t="s">
        <v>25</v>
      </c>
      <c r="L90" s="90">
        <v>3310.33</v>
      </c>
      <c r="M90" s="39" t="s">
        <v>38</v>
      </c>
      <c r="N90" s="39" t="s">
        <v>224</v>
      </c>
      <c r="O90" s="39" t="s">
        <v>42</v>
      </c>
      <c r="P90" s="36" t="s">
        <v>26</v>
      </c>
    </row>
    <row r="91" spans="1:16" s="5" customFormat="1" ht="30">
      <c r="A91" s="132"/>
      <c r="B91" s="36" t="s">
        <v>97</v>
      </c>
      <c r="C91" s="36">
        <v>2422000</v>
      </c>
      <c r="D91" s="37" t="s">
        <v>210</v>
      </c>
      <c r="E91" s="38"/>
      <c r="F91" s="38" t="s">
        <v>102</v>
      </c>
      <c r="G91" s="36">
        <v>166</v>
      </c>
      <c r="H91" s="36" t="s">
        <v>93</v>
      </c>
      <c r="I91" s="36">
        <v>1035</v>
      </c>
      <c r="J91" s="40" t="s">
        <v>24</v>
      </c>
      <c r="K91" s="36" t="s">
        <v>25</v>
      </c>
      <c r="L91" s="90">
        <v>126472</v>
      </c>
      <c r="M91" s="39" t="s">
        <v>38</v>
      </c>
      <c r="N91" s="39" t="s">
        <v>224</v>
      </c>
      <c r="O91" s="39" t="s">
        <v>42</v>
      </c>
      <c r="P91" s="95" t="s">
        <v>26</v>
      </c>
    </row>
    <row r="92" spans="1:16" s="5" customFormat="1" ht="30">
      <c r="A92" s="132"/>
      <c r="B92" s="36" t="s">
        <v>97</v>
      </c>
      <c r="C92" s="36">
        <v>2422190</v>
      </c>
      <c r="D92" s="37" t="s">
        <v>210</v>
      </c>
      <c r="E92" s="38"/>
      <c r="F92" s="38" t="s">
        <v>103</v>
      </c>
      <c r="G92" s="36">
        <v>166</v>
      </c>
      <c r="H92" s="36" t="s">
        <v>93</v>
      </c>
      <c r="I92" s="36">
        <v>2025</v>
      </c>
      <c r="J92" s="40" t="s">
        <v>24</v>
      </c>
      <c r="K92" s="36" t="s">
        <v>25</v>
      </c>
      <c r="L92" s="90">
        <v>122128</v>
      </c>
      <c r="M92" s="39" t="s">
        <v>38</v>
      </c>
      <c r="N92" s="39" t="s">
        <v>224</v>
      </c>
      <c r="O92" s="39" t="s">
        <v>42</v>
      </c>
      <c r="P92" s="36" t="s">
        <v>26</v>
      </c>
    </row>
    <row r="93" spans="1:16" s="5" customFormat="1" ht="30.75" thickBot="1">
      <c r="A93" s="133"/>
      <c r="B93" s="42" t="s">
        <v>97</v>
      </c>
      <c r="C93" s="42">
        <v>2422190</v>
      </c>
      <c r="D93" s="43" t="s">
        <v>132</v>
      </c>
      <c r="E93" s="44"/>
      <c r="F93" s="92" t="s">
        <v>104</v>
      </c>
      <c r="G93" s="42">
        <v>166</v>
      </c>
      <c r="H93" s="42" t="s">
        <v>93</v>
      </c>
      <c r="I93" s="42">
        <v>570</v>
      </c>
      <c r="J93" s="91" t="s">
        <v>24</v>
      </c>
      <c r="K93" s="42" t="s">
        <v>25</v>
      </c>
      <c r="L93" s="93">
        <v>32473</v>
      </c>
      <c r="M93" s="45" t="s">
        <v>38</v>
      </c>
      <c r="N93" s="45" t="s">
        <v>224</v>
      </c>
      <c r="O93" s="45" t="s">
        <v>42</v>
      </c>
      <c r="P93" s="42" t="s">
        <v>26</v>
      </c>
    </row>
    <row r="94" spans="1:16" s="5" customFormat="1">
      <c r="A94" s="131">
        <v>14</v>
      </c>
      <c r="B94" s="27" t="s">
        <v>91</v>
      </c>
      <c r="C94" s="27">
        <v>2699422</v>
      </c>
      <c r="D94" s="23" t="s">
        <v>131</v>
      </c>
      <c r="E94" s="24" t="s">
        <v>92</v>
      </c>
      <c r="F94" s="88"/>
      <c r="G94" s="27">
        <v>166</v>
      </c>
      <c r="H94" s="27" t="s">
        <v>93</v>
      </c>
      <c r="I94" s="27">
        <f>SUM(I95:I96)</f>
        <v>964</v>
      </c>
      <c r="J94" s="28" t="s">
        <v>24</v>
      </c>
      <c r="K94" s="27" t="s">
        <v>25</v>
      </c>
      <c r="L94" s="29">
        <f>SUM(L95:L96)</f>
        <v>144600</v>
      </c>
      <c r="M94" s="26" t="s">
        <v>38</v>
      </c>
      <c r="N94" s="26" t="s">
        <v>57</v>
      </c>
      <c r="O94" s="23" t="s">
        <v>42</v>
      </c>
      <c r="P94" s="23" t="s">
        <v>26</v>
      </c>
    </row>
    <row r="95" spans="1:16" s="5" customFormat="1">
      <c r="A95" s="132"/>
      <c r="B95" s="36" t="s">
        <v>91</v>
      </c>
      <c r="C95" s="36">
        <v>2699422</v>
      </c>
      <c r="D95" s="37" t="s">
        <v>131</v>
      </c>
      <c r="E95" s="38"/>
      <c r="F95" s="38" t="s">
        <v>94</v>
      </c>
      <c r="G95" s="36">
        <v>166</v>
      </c>
      <c r="H95" s="36" t="s">
        <v>93</v>
      </c>
      <c r="I95" s="36">
        <v>161</v>
      </c>
      <c r="J95" s="40" t="s">
        <v>24</v>
      </c>
      <c r="K95" s="36" t="s">
        <v>25</v>
      </c>
      <c r="L95" s="41">
        <v>24150</v>
      </c>
      <c r="M95" s="39" t="s">
        <v>38</v>
      </c>
      <c r="N95" s="39" t="s">
        <v>57</v>
      </c>
      <c r="O95" s="37" t="s">
        <v>42</v>
      </c>
      <c r="P95" s="37" t="s">
        <v>26</v>
      </c>
    </row>
    <row r="96" spans="1:16" s="5" customFormat="1" ht="15.75" thickBot="1">
      <c r="A96" s="133"/>
      <c r="B96" s="42" t="s">
        <v>91</v>
      </c>
      <c r="C96" s="42">
        <v>2699422</v>
      </c>
      <c r="D96" s="43" t="s">
        <v>131</v>
      </c>
      <c r="E96" s="44"/>
      <c r="F96" s="92" t="s">
        <v>95</v>
      </c>
      <c r="G96" s="42">
        <v>166</v>
      </c>
      <c r="H96" s="42" t="s">
        <v>93</v>
      </c>
      <c r="I96" s="42">
        <v>803</v>
      </c>
      <c r="J96" s="91" t="s">
        <v>24</v>
      </c>
      <c r="K96" s="42" t="s">
        <v>25</v>
      </c>
      <c r="L96" s="47">
        <v>120450</v>
      </c>
      <c r="M96" s="45" t="s">
        <v>38</v>
      </c>
      <c r="N96" s="45" t="s">
        <v>57</v>
      </c>
      <c r="O96" s="43" t="s">
        <v>42</v>
      </c>
      <c r="P96" s="43" t="s">
        <v>26</v>
      </c>
    </row>
    <row r="97" spans="1:16" s="5" customFormat="1" ht="105.75" thickBot="1">
      <c r="A97" s="82">
        <v>15</v>
      </c>
      <c r="B97" s="84" t="s">
        <v>157</v>
      </c>
      <c r="C97" s="84" t="s">
        <v>158</v>
      </c>
      <c r="D97" s="84" t="s">
        <v>133</v>
      </c>
      <c r="E97" s="49" t="s">
        <v>160</v>
      </c>
      <c r="F97" s="49" t="s">
        <v>27</v>
      </c>
      <c r="G97" s="50">
        <v>796</v>
      </c>
      <c r="H97" s="50" t="s">
        <v>41</v>
      </c>
      <c r="I97" s="84" t="s">
        <v>27</v>
      </c>
      <c r="J97" s="83" t="s">
        <v>24</v>
      </c>
      <c r="K97" s="50" t="s">
        <v>25</v>
      </c>
      <c r="L97" s="102">
        <v>841000</v>
      </c>
      <c r="M97" s="87" t="s">
        <v>38</v>
      </c>
      <c r="N97" s="87" t="s">
        <v>233</v>
      </c>
      <c r="O97" s="84" t="s">
        <v>54</v>
      </c>
      <c r="P97" s="84" t="s">
        <v>44</v>
      </c>
    </row>
    <row r="98" spans="1:16" s="5" customFormat="1" ht="30.75" thickBot="1">
      <c r="A98" s="82">
        <v>16</v>
      </c>
      <c r="B98" s="84" t="s">
        <v>157</v>
      </c>
      <c r="C98" s="84">
        <v>2101000</v>
      </c>
      <c r="D98" s="84" t="s">
        <v>133</v>
      </c>
      <c r="E98" s="49" t="s">
        <v>161</v>
      </c>
      <c r="F98" s="49" t="s">
        <v>27</v>
      </c>
      <c r="G98" s="50">
        <v>796</v>
      </c>
      <c r="H98" s="50" t="s">
        <v>41</v>
      </c>
      <c r="I98" s="84" t="s">
        <v>27</v>
      </c>
      <c r="J98" s="83" t="s">
        <v>24</v>
      </c>
      <c r="K98" s="50" t="s">
        <v>25</v>
      </c>
      <c r="L98" s="103">
        <v>618000</v>
      </c>
      <c r="M98" s="87" t="s">
        <v>38</v>
      </c>
      <c r="N98" s="87" t="s">
        <v>233</v>
      </c>
      <c r="O98" s="84" t="s">
        <v>54</v>
      </c>
      <c r="P98" s="84" t="s">
        <v>44</v>
      </c>
    </row>
    <row r="99" spans="1:16" s="5" customFormat="1" ht="45.75" thickBot="1">
      <c r="A99" s="82">
        <v>17</v>
      </c>
      <c r="B99" s="83" t="s">
        <v>39</v>
      </c>
      <c r="C99" s="27">
        <v>2812111</v>
      </c>
      <c r="D99" s="23" t="s">
        <v>134</v>
      </c>
      <c r="E99" s="88" t="s">
        <v>40</v>
      </c>
      <c r="F99" s="24" t="s">
        <v>152</v>
      </c>
      <c r="G99" s="27">
        <v>796</v>
      </c>
      <c r="H99" s="27" t="s">
        <v>41</v>
      </c>
      <c r="I99" s="27">
        <v>300</v>
      </c>
      <c r="J99" s="28" t="s">
        <v>24</v>
      </c>
      <c r="K99" s="27" t="s">
        <v>25</v>
      </c>
      <c r="L99" s="89">
        <v>435000</v>
      </c>
      <c r="M99" s="26" t="s">
        <v>38</v>
      </c>
      <c r="N99" s="26" t="s">
        <v>57</v>
      </c>
      <c r="O99" s="23" t="s">
        <v>42</v>
      </c>
      <c r="P99" s="23" t="s">
        <v>26</v>
      </c>
    </row>
    <row r="100" spans="1:16" s="5" customFormat="1" ht="30">
      <c r="A100" s="131">
        <v>18</v>
      </c>
      <c r="B100" s="115" t="s">
        <v>214</v>
      </c>
      <c r="C100" s="23">
        <v>2944148</v>
      </c>
      <c r="D100" s="23" t="s">
        <v>135</v>
      </c>
      <c r="E100" s="24" t="s">
        <v>55</v>
      </c>
      <c r="F100" s="24"/>
      <c r="G100" s="27">
        <v>796</v>
      </c>
      <c r="H100" s="27" t="s">
        <v>41</v>
      </c>
      <c r="I100" s="27">
        <f>SUM(I101:I103)</f>
        <v>22</v>
      </c>
      <c r="J100" s="28" t="s">
        <v>24</v>
      </c>
      <c r="K100" s="27" t="s">
        <v>25</v>
      </c>
      <c r="L100" s="89">
        <f>SUM(L101:L103)</f>
        <v>590236</v>
      </c>
      <c r="M100" s="26" t="s">
        <v>57</v>
      </c>
      <c r="N100" s="26" t="s">
        <v>57</v>
      </c>
      <c r="O100" s="23" t="s">
        <v>124</v>
      </c>
      <c r="P100" s="107" t="s">
        <v>26</v>
      </c>
    </row>
    <row r="101" spans="1:16" s="5" customFormat="1" ht="27.75" customHeight="1">
      <c r="A101" s="132"/>
      <c r="B101" s="116" t="s">
        <v>214</v>
      </c>
      <c r="C101" s="37">
        <v>2944148</v>
      </c>
      <c r="D101" s="37" t="s">
        <v>135</v>
      </c>
      <c r="E101" s="68"/>
      <c r="F101" s="68" t="s">
        <v>239</v>
      </c>
      <c r="G101" s="36">
        <v>796</v>
      </c>
      <c r="H101" s="37" t="s">
        <v>41</v>
      </c>
      <c r="I101" s="36">
        <v>10</v>
      </c>
      <c r="J101" s="39" t="s">
        <v>24</v>
      </c>
      <c r="K101" s="37" t="s">
        <v>25</v>
      </c>
      <c r="L101" s="90">
        <v>381140</v>
      </c>
      <c r="M101" s="39" t="s">
        <v>57</v>
      </c>
      <c r="N101" s="39" t="s">
        <v>57</v>
      </c>
      <c r="O101" s="37" t="s">
        <v>124</v>
      </c>
      <c r="P101" s="117" t="s">
        <v>26</v>
      </c>
    </row>
    <row r="102" spans="1:16" s="5" customFormat="1">
      <c r="A102" s="132"/>
      <c r="B102" s="116" t="s">
        <v>214</v>
      </c>
      <c r="C102" s="37">
        <v>2944148</v>
      </c>
      <c r="D102" s="37" t="s">
        <v>135</v>
      </c>
      <c r="E102" s="68"/>
      <c r="F102" s="68" t="s">
        <v>240</v>
      </c>
      <c r="G102" s="36">
        <v>796</v>
      </c>
      <c r="H102" s="37" t="s">
        <v>41</v>
      </c>
      <c r="I102" s="36">
        <v>10</v>
      </c>
      <c r="J102" s="39" t="s">
        <v>24</v>
      </c>
      <c r="K102" s="37" t="s">
        <v>25</v>
      </c>
      <c r="L102" s="90">
        <v>199420</v>
      </c>
      <c r="M102" s="39" t="s">
        <v>57</v>
      </c>
      <c r="N102" s="39" t="s">
        <v>57</v>
      </c>
      <c r="O102" s="37" t="s">
        <v>124</v>
      </c>
      <c r="P102" s="37" t="s">
        <v>26</v>
      </c>
    </row>
    <row r="103" spans="1:16" s="5" customFormat="1" ht="15.75" thickBot="1">
      <c r="A103" s="133"/>
      <c r="B103" s="104" t="s">
        <v>214</v>
      </c>
      <c r="C103" s="43">
        <v>2944148</v>
      </c>
      <c r="D103" s="43" t="s">
        <v>135</v>
      </c>
      <c r="E103" s="92"/>
      <c r="F103" s="92" t="s">
        <v>241</v>
      </c>
      <c r="G103" s="42">
        <v>796</v>
      </c>
      <c r="H103" s="43" t="s">
        <v>41</v>
      </c>
      <c r="I103" s="42">
        <v>2</v>
      </c>
      <c r="J103" s="45" t="s">
        <v>24</v>
      </c>
      <c r="K103" s="43" t="s">
        <v>25</v>
      </c>
      <c r="L103" s="93">
        <v>9676</v>
      </c>
      <c r="M103" s="45" t="s">
        <v>57</v>
      </c>
      <c r="N103" s="45" t="s">
        <v>57</v>
      </c>
      <c r="O103" s="43" t="s">
        <v>124</v>
      </c>
      <c r="P103" s="43" t="s">
        <v>26</v>
      </c>
    </row>
    <row r="104" spans="1:16" s="5" customFormat="1" ht="30.75" thickBot="1">
      <c r="A104" s="82">
        <v>19</v>
      </c>
      <c r="B104" s="105" t="s">
        <v>165</v>
      </c>
      <c r="C104" s="50">
        <v>2930274</v>
      </c>
      <c r="D104" s="84" t="s">
        <v>133</v>
      </c>
      <c r="E104" s="49" t="s">
        <v>56</v>
      </c>
      <c r="F104" s="49" t="s">
        <v>223</v>
      </c>
      <c r="G104" s="50">
        <v>796</v>
      </c>
      <c r="H104" s="50" t="s">
        <v>41</v>
      </c>
      <c r="I104" s="50">
        <v>6</v>
      </c>
      <c r="J104" s="83" t="s">
        <v>24</v>
      </c>
      <c r="K104" s="50" t="s">
        <v>25</v>
      </c>
      <c r="L104" s="86">
        <v>194500</v>
      </c>
      <c r="M104" s="87" t="s">
        <v>43</v>
      </c>
      <c r="N104" s="87" t="s">
        <v>245</v>
      </c>
      <c r="O104" s="84" t="s">
        <v>124</v>
      </c>
      <c r="P104" s="84" t="s">
        <v>26</v>
      </c>
    </row>
    <row r="105" spans="1:16" s="5" customFormat="1" ht="30.75" thickBot="1">
      <c r="A105" s="114">
        <v>20</v>
      </c>
      <c r="B105" s="106" t="s">
        <v>211</v>
      </c>
      <c r="C105" s="107">
        <v>5030000</v>
      </c>
      <c r="D105" s="107" t="s">
        <v>137</v>
      </c>
      <c r="E105" s="108" t="s">
        <v>246</v>
      </c>
      <c r="F105" s="109"/>
      <c r="G105" s="50">
        <v>796</v>
      </c>
      <c r="H105" s="50" t="s">
        <v>41</v>
      </c>
      <c r="I105" s="107" t="s">
        <v>27</v>
      </c>
      <c r="J105" s="83" t="s">
        <v>24</v>
      </c>
      <c r="K105" s="50" t="s">
        <v>25</v>
      </c>
      <c r="L105" s="110">
        <v>500000</v>
      </c>
      <c r="M105" s="111" t="s">
        <v>43</v>
      </c>
      <c r="N105" s="111" t="s">
        <v>52</v>
      </c>
      <c r="O105" s="107" t="s">
        <v>42</v>
      </c>
      <c r="P105" s="107" t="s">
        <v>26</v>
      </c>
    </row>
    <row r="106" spans="1:16" s="5" customFormat="1" ht="45">
      <c r="A106" s="131">
        <v>21</v>
      </c>
      <c r="B106" s="28" t="s">
        <v>39</v>
      </c>
      <c r="C106" s="27">
        <v>2812111</v>
      </c>
      <c r="D106" s="23" t="s">
        <v>134</v>
      </c>
      <c r="E106" s="88" t="s">
        <v>40</v>
      </c>
      <c r="F106" s="24"/>
      <c r="G106" s="27">
        <v>796</v>
      </c>
      <c r="H106" s="27" t="s">
        <v>41</v>
      </c>
      <c r="I106" s="27">
        <v>150</v>
      </c>
      <c r="J106" s="28" t="s">
        <v>24</v>
      </c>
      <c r="K106" s="27" t="s">
        <v>25</v>
      </c>
      <c r="L106" s="89">
        <v>159000</v>
      </c>
      <c r="M106" s="26" t="s">
        <v>43</v>
      </c>
      <c r="N106" s="26" t="s">
        <v>58</v>
      </c>
      <c r="O106" s="23" t="s">
        <v>42</v>
      </c>
      <c r="P106" s="23" t="s">
        <v>26</v>
      </c>
    </row>
    <row r="107" spans="1:16" s="5" customFormat="1">
      <c r="A107" s="132"/>
      <c r="B107" s="40" t="s">
        <v>39</v>
      </c>
      <c r="C107" s="36">
        <v>2812111</v>
      </c>
      <c r="D107" s="37" t="s">
        <v>134</v>
      </c>
      <c r="E107" s="68"/>
      <c r="F107" s="68" t="s">
        <v>151</v>
      </c>
      <c r="G107" s="36">
        <v>796</v>
      </c>
      <c r="H107" s="37" t="s">
        <v>41</v>
      </c>
      <c r="I107" s="36">
        <v>100</v>
      </c>
      <c r="J107" s="40" t="s">
        <v>24</v>
      </c>
      <c r="K107" s="36" t="s">
        <v>25</v>
      </c>
      <c r="L107" s="90">
        <v>75000</v>
      </c>
      <c r="M107" s="39" t="s">
        <v>43</v>
      </c>
      <c r="N107" s="39" t="s">
        <v>58</v>
      </c>
      <c r="O107" s="37" t="s">
        <v>42</v>
      </c>
      <c r="P107" s="37" t="s">
        <v>26</v>
      </c>
    </row>
    <row r="108" spans="1:16" s="5" customFormat="1" ht="15.75" thickBot="1">
      <c r="A108" s="133"/>
      <c r="B108" s="91" t="s">
        <v>39</v>
      </c>
      <c r="C108" s="42">
        <v>2812111</v>
      </c>
      <c r="D108" s="43" t="s">
        <v>134</v>
      </c>
      <c r="E108" s="44"/>
      <c r="F108" s="92" t="s">
        <v>228</v>
      </c>
      <c r="G108" s="42">
        <v>796</v>
      </c>
      <c r="H108" s="43" t="s">
        <v>41</v>
      </c>
      <c r="I108" s="42">
        <v>50</v>
      </c>
      <c r="J108" s="91" t="s">
        <v>24</v>
      </c>
      <c r="K108" s="42" t="s">
        <v>25</v>
      </c>
      <c r="L108" s="93">
        <v>84000</v>
      </c>
      <c r="M108" s="45" t="s">
        <v>43</v>
      </c>
      <c r="N108" s="45" t="s">
        <v>58</v>
      </c>
      <c r="O108" s="43" t="s">
        <v>42</v>
      </c>
      <c r="P108" s="43" t="s">
        <v>26</v>
      </c>
    </row>
    <row r="109" spans="1:16" s="5" customFormat="1" ht="16.5" thickBot="1">
      <c r="A109" s="126" t="s">
        <v>202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8"/>
    </row>
    <row r="110" spans="1:16" s="5" customFormat="1" ht="30">
      <c r="A110" s="131">
        <v>22</v>
      </c>
      <c r="B110" s="115" t="s">
        <v>214</v>
      </c>
      <c r="C110" s="23">
        <v>2944148</v>
      </c>
      <c r="D110" s="23" t="s">
        <v>135</v>
      </c>
      <c r="E110" s="24" t="s">
        <v>55</v>
      </c>
      <c r="F110" s="24"/>
      <c r="G110" s="27">
        <v>796</v>
      </c>
      <c r="H110" s="27" t="s">
        <v>41</v>
      </c>
      <c r="I110" s="27">
        <f>SUM(I111:I112)</f>
        <v>10</v>
      </c>
      <c r="J110" s="28" t="s">
        <v>24</v>
      </c>
      <c r="K110" s="27" t="s">
        <v>25</v>
      </c>
      <c r="L110" s="89">
        <f>SUM(L111:L112)</f>
        <v>290280</v>
      </c>
      <c r="M110" s="26" t="s">
        <v>58</v>
      </c>
      <c r="N110" s="26" t="s">
        <v>58</v>
      </c>
      <c r="O110" s="23" t="s">
        <v>124</v>
      </c>
      <c r="P110" s="107" t="s">
        <v>26</v>
      </c>
    </row>
    <row r="111" spans="1:16" s="5" customFormat="1" ht="27.75" customHeight="1">
      <c r="A111" s="132"/>
      <c r="B111" s="116" t="s">
        <v>214</v>
      </c>
      <c r="C111" s="37">
        <v>2944148</v>
      </c>
      <c r="D111" s="37" t="s">
        <v>135</v>
      </c>
      <c r="E111" s="68"/>
      <c r="F111" s="68" t="s">
        <v>239</v>
      </c>
      <c r="G111" s="36">
        <v>796</v>
      </c>
      <c r="H111" s="37" t="s">
        <v>41</v>
      </c>
      <c r="I111" s="36">
        <v>5</v>
      </c>
      <c r="J111" s="39" t="s">
        <v>24</v>
      </c>
      <c r="K111" s="37" t="s">
        <v>25</v>
      </c>
      <c r="L111" s="90">
        <f>38114*5</f>
        <v>190570</v>
      </c>
      <c r="M111" s="39" t="s">
        <v>58</v>
      </c>
      <c r="N111" s="39" t="s">
        <v>58</v>
      </c>
      <c r="O111" s="37" t="s">
        <v>124</v>
      </c>
      <c r="P111" s="117" t="s">
        <v>26</v>
      </c>
    </row>
    <row r="112" spans="1:16" s="5" customFormat="1" ht="15.75" thickBot="1">
      <c r="A112" s="133"/>
      <c r="B112" s="116" t="s">
        <v>214</v>
      </c>
      <c r="C112" s="37">
        <v>2944148</v>
      </c>
      <c r="D112" s="37" t="s">
        <v>135</v>
      </c>
      <c r="E112" s="68"/>
      <c r="F112" s="68" t="s">
        <v>240</v>
      </c>
      <c r="G112" s="36">
        <v>796</v>
      </c>
      <c r="H112" s="37" t="s">
        <v>41</v>
      </c>
      <c r="I112" s="36">
        <v>5</v>
      </c>
      <c r="J112" s="39" t="s">
        <v>24</v>
      </c>
      <c r="K112" s="37" t="s">
        <v>25</v>
      </c>
      <c r="L112" s="90">
        <f>19942*5</f>
        <v>99710</v>
      </c>
      <c r="M112" s="45" t="s">
        <v>58</v>
      </c>
      <c r="N112" s="45" t="s">
        <v>58</v>
      </c>
      <c r="O112" s="37" t="s">
        <v>124</v>
      </c>
      <c r="P112" s="37" t="s">
        <v>26</v>
      </c>
    </row>
    <row r="113" spans="1:16" s="5" customFormat="1" ht="30">
      <c r="A113" s="131">
        <v>23</v>
      </c>
      <c r="B113" s="115" t="s">
        <v>214</v>
      </c>
      <c r="C113" s="23">
        <v>2944148</v>
      </c>
      <c r="D113" s="23" t="s">
        <v>135</v>
      </c>
      <c r="E113" s="24" t="s">
        <v>55</v>
      </c>
      <c r="F113" s="24"/>
      <c r="G113" s="27">
        <v>796</v>
      </c>
      <c r="H113" s="27" t="s">
        <v>41</v>
      </c>
      <c r="I113" s="27">
        <f>SUM(I114:I115)</f>
        <v>10</v>
      </c>
      <c r="J113" s="28" t="s">
        <v>24</v>
      </c>
      <c r="K113" s="27" t="s">
        <v>25</v>
      </c>
      <c r="L113" s="89">
        <f>SUM(L114:L115)</f>
        <v>290280</v>
      </c>
      <c r="M113" s="26" t="s">
        <v>53</v>
      </c>
      <c r="N113" s="26" t="s">
        <v>53</v>
      </c>
      <c r="O113" s="23" t="s">
        <v>124</v>
      </c>
      <c r="P113" s="107" t="s">
        <v>26</v>
      </c>
    </row>
    <row r="114" spans="1:16" s="5" customFormat="1" ht="27.75" customHeight="1">
      <c r="A114" s="132"/>
      <c r="B114" s="116" t="s">
        <v>214</v>
      </c>
      <c r="C114" s="37">
        <v>2944148</v>
      </c>
      <c r="D114" s="37" t="s">
        <v>135</v>
      </c>
      <c r="E114" s="68"/>
      <c r="F114" s="68" t="s">
        <v>239</v>
      </c>
      <c r="G114" s="36">
        <v>796</v>
      </c>
      <c r="H114" s="37" t="s">
        <v>41</v>
      </c>
      <c r="I114" s="36">
        <v>5</v>
      </c>
      <c r="J114" s="39" t="s">
        <v>24</v>
      </c>
      <c r="K114" s="37" t="s">
        <v>25</v>
      </c>
      <c r="L114" s="90">
        <f>38114*5</f>
        <v>190570</v>
      </c>
      <c r="M114" s="39" t="s">
        <v>53</v>
      </c>
      <c r="N114" s="39" t="s">
        <v>53</v>
      </c>
      <c r="O114" s="37" t="s">
        <v>124</v>
      </c>
      <c r="P114" s="117" t="s">
        <v>26</v>
      </c>
    </row>
    <row r="115" spans="1:16" s="5" customFormat="1" ht="15.75" thickBot="1">
      <c r="A115" s="133"/>
      <c r="B115" s="116" t="s">
        <v>214</v>
      </c>
      <c r="C115" s="37">
        <v>2944148</v>
      </c>
      <c r="D115" s="37" t="s">
        <v>135</v>
      </c>
      <c r="E115" s="68"/>
      <c r="F115" s="68" t="s">
        <v>240</v>
      </c>
      <c r="G115" s="36">
        <v>796</v>
      </c>
      <c r="H115" s="37" t="s">
        <v>41</v>
      </c>
      <c r="I115" s="36">
        <v>5</v>
      </c>
      <c r="J115" s="39" t="s">
        <v>24</v>
      </c>
      <c r="K115" s="37" t="s">
        <v>25</v>
      </c>
      <c r="L115" s="90">
        <f>19942*5</f>
        <v>99710</v>
      </c>
      <c r="M115" s="45" t="s">
        <v>53</v>
      </c>
      <c r="N115" s="45" t="s">
        <v>53</v>
      </c>
      <c r="O115" s="37" t="s">
        <v>124</v>
      </c>
      <c r="P115" s="37" t="s">
        <v>26</v>
      </c>
    </row>
    <row r="116" spans="1:16" s="5" customFormat="1" ht="45.75" thickBot="1">
      <c r="A116" s="82">
        <v>24</v>
      </c>
      <c r="B116" s="105" t="s">
        <v>249</v>
      </c>
      <c r="C116" s="113">
        <v>3313120</v>
      </c>
      <c r="D116" s="84" t="s">
        <v>250</v>
      </c>
      <c r="E116" s="49" t="s">
        <v>251</v>
      </c>
      <c r="F116" s="49" t="s">
        <v>27</v>
      </c>
      <c r="G116" s="50">
        <v>796</v>
      </c>
      <c r="H116" s="50" t="s">
        <v>41</v>
      </c>
      <c r="I116" s="50">
        <v>6000</v>
      </c>
      <c r="J116" s="83" t="s">
        <v>24</v>
      </c>
      <c r="K116" s="50" t="s">
        <v>25</v>
      </c>
      <c r="L116" s="86">
        <f>1700*6000</f>
        <v>10200000</v>
      </c>
      <c r="M116" s="87" t="s">
        <v>53</v>
      </c>
      <c r="N116" s="87" t="s">
        <v>59</v>
      </c>
      <c r="O116" s="84" t="s">
        <v>42</v>
      </c>
      <c r="P116" s="84" t="s">
        <v>26</v>
      </c>
    </row>
    <row r="117" spans="1:16" s="5" customFormat="1" ht="45.75" thickBot="1">
      <c r="A117" s="82">
        <v>25</v>
      </c>
      <c r="B117" s="105" t="s">
        <v>249</v>
      </c>
      <c r="C117" s="113">
        <v>3313120</v>
      </c>
      <c r="D117" s="84" t="s">
        <v>250</v>
      </c>
      <c r="E117" s="49" t="s">
        <v>251</v>
      </c>
      <c r="F117" s="49" t="s">
        <v>27</v>
      </c>
      <c r="G117" s="50">
        <v>796</v>
      </c>
      <c r="H117" s="50" t="s">
        <v>41</v>
      </c>
      <c r="I117" s="50">
        <v>2000</v>
      </c>
      <c r="J117" s="83" t="s">
        <v>24</v>
      </c>
      <c r="K117" s="50" t="s">
        <v>25</v>
      </c>
      <c r="L117" s="86">
        <f>1700*I117</f>
        <v>3400000</v>
      </c>
      <c r="M117" s="87" t="s">
        <v>53</v>
      </c>
      <c r="N117" s="87" t="s">
        <v>52</v>
      </c>
      <c r="O117" s="84" t="s">
        <v>42</v>
      </c>
      <c r="P117" s="84" t="s">
        <v>26</v>
      </c>
    </row>
    <row r="118" spans="1:16" s="5" customFormat="1" ht="30">
      <c r="A118" s="131">
        <v>26</v>
      </c>
      <c r="B118" s="115" t="s">
        <v>214</v>
      </c>
      <c r="C118" s="23">
        <v>2944148</v>
      </c>
      <c r="D118" s="23" t="s">
        <v>135</v>
      </c>
      <c r="E118" s="24" t="s">
        <v>55</v>
      </c>
      <c r="F118" s="24"/>
      <c r="G118" s="27">
        <v>796</v>
      </c>
      <c r="H118" s="27" t="s">
        <v>41</v>
      </c>
      <c r="I118" s="27">
        <f>SUM(I119:I120)</f>
        <v>10</v>
      </c>
      <c r="J118" s="28" t="s">
        <v>24</v>
      </c>
      <c r="K118" s="27" t="s">
        <v>25</v>
      </c>
      <c r="L118" s="89">
        <f>SUM(L119:L120)</f>
        <v>290280</v>
      </c>
      <c r="M118" s="26" t="s">
        <v>52</v>
      </c>
      <c r="N118" s="26" t="s">
        <v>52</v>
      </c>
      <c r="O118" s="23" t="s">
        <v>124</v>
      </c>
      <c r="P118" s="107" t="s">
        <v>26</v>
      </c>
    </row>
    <row r="119" spans="1:16" s="5" customFormat="1" ht="27.75" customHeight="1">
      <c r="A119" s="132"/>
      <c r="B119" s="116" t="s">
        <v>214</v>
      </c>
      <c r="C119" s="37">
        <v>2944148</v>
      </c>
      <c r="D119" s="37" t="s">
        <v>135</v>
      </c>
      <c r="E119" s="68"/>
      <c r="F119" s="68" t="s">
        <v>239</v>
      </c>
      <c r="G119" s="36">
        <v>796</v>
      </c>
      <c r="H119" s="37" t="s">
        <v>41</v>
      </c>
      <c r="I119" s="36">
        <v>5</v>
      </c>
      <c r="J119" s="39" t="s">
        <v>24</v>
      </c>
      <c r="K119" s="37" t="s">
        <v>25</v>
      </c>
      <c r="L119" s="90">
        <f>38114*5</f>
        <v>190570</v>
      </c>
      <c r="M119" s="39" t="s">
        <v>52</v>
      </c>
      <c r="N119" s="39" t="s">
        <v>52</v>
      </c>
      <c r="O119" s="37" t="s">
        <v>124</v>
      </c>
      <c r="P119" s="117" t="s">
        <v>26</v>
      </c>
    </row>
    <row r="120" spans="1:16" s="5" customFormat="1" ht="15.75" thickBot="1">
      <c r="A120" s="133"/>
      <c r="B120" s="116" t="s">
        <v>214</v>
      </c>
      <c r="C120" s="37">
        <v>2944148</v>
      </c>
      <c r="D120" s="37" t="s">
        <v>135</v>
      </c>
      <c r="E120" s="68"/>
      <c r="F120" s="68" t="s">
        <v>240</v>
      </c>
      <c r="G120" s="36">
        <v>796</v>
      </c>
      <c r="H120" s="37" t="s">
        <v>41</v>
      </c>
      <c r="I120" s="36">
        <v>5</v>
      </c>
      <c r="J120" s="39" t="s">
        <v>24</v>
      </c>
      <c r="K120" s="37" t="s">
        <v>25</v>
      </c>
      <c r="L120" s="90">
        <f>19942*5</f>
        <v>99710</v>
      </c>
      <c r="M120" s="45" t="s">
        <v>52</v>
      </c>
      <c r="N120" s="45" t="s">
        <v>52</v>
      </c>
      <c r="O120" s="37" t="s">
        <v>124</v>
      </c>
      <c r="P120" s="37" t="s">
        <v>26</v>
      </c>
    </row>
    <row r="121" spans="1:16" s="5" customFormat="1" ht="30.75" thickBot="1">
      <c r="A121" s="82">
        <v>27</v>
      </c>
      <c r="B121" s="105" t="s">
        <v>215</v>
      </c>
      <c r="C121" s="113">
        <v>3313340</v>
      </c>
      <c r="D121" s="84" t="s">
        <v>135</v>
      </c>
      <c r="E121" s="49" t="s">
        <v>51</v>
      </c>
      <c r="F121" s="49" t="s">
        <v>27</v>
      </c>
      <c r="G121" s="50">
        <v>796</v>
      </c>
      <c r="H121" s="50" t="s">
        <v>41</v>
      </c>
      <c r="I121" s="50">
        <v>1</v>
      </c>
      <c r="J121" s="83" t="s">
        <v>24</v>
      </c>
      <c r="K121" s="50" t="s">
        <v>25</v>
      </c>
      <c r="L121" s="86">
        <v>299000</v>
      </c>
      <c r="M121" s="87" t="s">
        <v>52</v>
      </c>
      <c r="N121" s="87" t="s">
        <v>50</v>
      </c>
      <c r="O121" s="84" t="s">
        <v>124</v>
      </c>
      <c r="P121" s="84" t="s">
        <v>26</v>
      </c>
    </row>
    <row r="122" spans="1:16" s="5" customFormat="1" ht="45.75" thickBot="1">
      <c r="A122" s="82">
        <v>28</v>
      </c>
      <c r="B122" s="105" t="s">
        <v>249</v>
      </c>
      <c r="C122" s="113">
        <v>3313120</v>
      </c>
      <c r="D122" s="84" t="s">
        <v>250</v>
      </c>
      <c r="E122" s="49" t="s">
        <v>251</v>
      </c>
      <c r="F122" s="49" t="s">
        <v>27</v>
      </c>
      <c r="G122" s="50">
        <v>796</v>
      </c>
      <c r="H122" s="50" t="s">
        <v>41</v>
      </c>
      <c r="I122" s="50">
        <v>2000</v>
      </c>
      <c r="J122" s="83" t="s">
        <v>24</v>
      </c>
      <c r="K122" s="50" t="s">
        <v>25</v>
      </c>
      <c r="L122" s="86">
        <f>1700*I122</f>
        <v>3400000</v>
      </c>
      <c r="M122" s="87" t="s">
        <v>52</v>
      </c>
      <c r="N122" s="87" t="s">
        <v>50</v>
      </c>
      <c r="O122" s="84" t="s">
        <v>42</v>
      </c>
      <c r="P122" s="84" t="s">
        <v>26</v>
      </c>
    </row>
    <row r="123" spans="1:16" s="5" customFormat="1" ht="16.5" thickBot="1">
      <c r="A123" s="126" t="s">
        <v>203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8"/>
    </row>
    <row r="124" spans="1:16" s="5" customFormat="1" ht="15.75" thickBot="1">
      <c r="A124" s="120">
        <v>29</v>
      </c>
      <c r="B124" s="106" t="s">
        <v>211</v>
      </c>
      <c r="C124" s="107">
        <v>5030000</v>
      </c>
      <c r="D124" s="107" t="s">
        <v>137</v>
      </c>
      <c r="E124" s="108" t="s">
        <v>226</v>
      </c>
      <c r="F124" s="109" t="s">
        <v>27</v>
      </c>
      <c r="G124" s="50">
        <v>796</v>
      </c>
      <c r="H124" s="50" t="s">
        <v>41</v>
      </c>
      <c r="I124" s="107" t="s">
        <v>27</v>
      </c>
      <c r="J124" s="83" t="s">
        <v>24</v>
      </c>
      <c r="K124" s="50" t="s">
        <v>25</v>
      </c>
      <c r="L124" s="110">
        <v>931294</v>
      </c>
      <c r="M124" s="111" t="s">
        <v>50</v>
      </c>
      <c r="N124" s="111" t="s">
        <v>125</v>
      </c>
      <c r="O124" s="107" t="s">
        <v>42</v>
      </c>
      <c r="P124" s="107" t="s">
        <v>26</v>
      </c>
    </row>
    <row r="125" spans="1:16" s="5" customFormat="1" ht="45.75" thickBot="1">
      <c r="A125" s="121">
        <v>30</v>
      </c>
      <c r="B125" s="106" t="s">
        <v>76</v>
      </c>
      <c r="C125" s="107">
        <v>2320131</v>
      </c>
      <c r="D125" s="107" t="s">
        <v>259</v>
      </c>
      <c r="E125" s="108" t="s">
        <v>256</v>
      </c>
      <c r="F125" s="123" t="s">
        <v>260</v>
      </c>
      <c r="G125" s="122">
        <v>168</v>
      </c>
      <c r="H125" s="107" t="s">
        <v>257</v>
      </c>
      <c r="I125" s="107">
        <v>260</v>
      </c>
      <c r="J125" s="26" t="s">
        <v>24</v>
      </c>
      <c r="K125" s="107" t="s">
        <v>25</v>
      </c>
      <c r="L125" s="110">
        <v>4940000</v>
      </c>
      <c r="M125" s="111" t="s">
        <v>50</v>
      </c>
      <c r="N125" s="111" t="s">
        <v>258</v>
      </c>
      <c r="O125" s="107" t="s">
        <v>42</v>
      </c>
      <c r="P125" s="107" t="s">
        <v>26</v>
      </c>
    </row>
    <row r="126" spans="1:16" s="5" customFormat="1" ht="30">
      <c r="A126" s="131">
        <v>31</v>
      </c>
      <c r="B126" s="115" t="s">
        <v>214</v>
      </c>
      <c r="C126" s="23">
        <v>2944148</v>
      </c>
      <c r="D126" s="23" t="s">
        <v>135</v>
      </c>
      <c r="E126" s="24" t="s">
        <v>55</v>
      </c>
      <c r="F126" s="24"/>
      <c r="G126" s="27">
        <v>796</v>
      </c>
      <c r="H126" s="27" t="s">
        <v>41</v>
      </c>
      <c r="I126" s="27">
        <f>SUM(I127:I128)</f>
        <v>10</v>
      </c>
      <c r="J126" s="28" t="s">
        <v>24</v>
      </c>
      <c r="K126" s="27" t="s">
        <v>25</v>
      </c>
      <c r="L126" s="89">
        <f>SUM(L127:L128)</f>
        <v>290280</v>
      </c>
      <c r="M126" s="26" t="s">
        <v>50</v>
      </c>
      <c r="N126" s="26" t="s">
        <v>50</v>
      </c>
      <c r="O126" s="23" t="s">
        <v>124</v>
      </c>
      <c r="P126" s="107" t="s">
        <v>26</v>
      </c>
    </row>
    <row r="127" spans="1:16" s="5" customFormat="1" ht="27.75" customHeight="1">
      <c r="A127" s="132"/>
      <c r="B127" s="116" t="s">
        <v>214</v>
      </c>
      <c r="C127" s="37">
        <v>2944148</v>
      </c>
      <c r="D127" s="37" t="s">
        <v>135</v>
      </c>
      <c r="E127" s="68"/>
      <c r="F127" s="68" t="s">
        <v>239</v>
      </c>
      <c r="G127" s="36">
        <v>796</v>
      </c>
      <c r="H127" s="37" t="s">
        <v>41</v>
      </c>
      <c r="I127" s="36">
        <v>5</v>
      </c>
      <c r="J127" s="39" t="s">
        <v>24</v>
      </c>
      <c r="K127" s="37" t="s">
        <v>25</v>
      </c>
      <c r="L127" s="90">
        <f>38114*5</f>
        <v>190570</v>
      </c>
      <c r="M127" s="39" t="s">
        <v>50</v>
      </c>
      <c r="N127" s="39" t="s">
        <v>50</v>
      </c>
      <c r="O127" s="37" t="s">
        <v>124</v>
      </c>
      <c r="P127" s="117" t="s">
        <v>26</v>
      </c>
    </row>
    <row r="128" spans="1:16" s="5" customFormat="1" ht="15.75" thickBot="1">
      <c r="A128" s="133"/>
      <c r="B128" s="116" t="s">
        <v>214</v>
      </c>
      <c r="C128" s="37">
        <v>2944148</v>
      </c>
      <c r="D128" s="37" t="s">
        <v>135</v>
      </c>
      <c r="E128" s="68"/>
      <c r="F128" s="68" t="s">
        <v>240</v>
      </c>
      <c r="G128" s="36">
        <v>796</v>
      </c>
      <c r="H128" s="37" t="s">
        <v>41</v>
      </c>
      <c r="I128" s="36">
        <v>5</v>
      </c>
      <c r="J128" s="39" t="s">
        <v>24</v>
      </c>
      <c r="K128" s="37" t="s">
        <v>25</v>
      </c>
      <c r="L128" s="90">
        <f>19942*5</f>
        <v>99710</v>
      </c>
      <c r="M128" s="45" t="s">
        <v>50</v>
      </c>
      <c r="N128" s="45" t="s">
        <v>50</v>
      </c>
      <c r="O128" s="37" t="s">
        <v>124</v>
      </c>
      <c r="P128" s="37" t="s">
        <v>26</v>
      </c>
    </row>
    <row r="129" spans="1:16" s="5" customFormat="1" ht="15.75" thickBot="1">
      <c r="A129" s="125">
        <v>32</v>
      </c>
      <c r="B129" s="23" t="s">
        <v>264</v>
      </c>
      <c r="C129" s="23">
        <v>3410152</v>
      </c>
      <c r="D129" s="23" t="s">
        <v>137</v>
      </c>
      <c r="E129" s="24" t="s">
        <v>262</v>
      </c>
      <c r="F129" s="88" t="s">
        <v>263</v>
      </c>
      <c r="G129" s="23">
        <v>796</v>
      </c>
      <c r="H129" s="23" t="s">
        <v>41</v>
      </c>
      <c r="I129" s="23">
        <v>1</v>
      </c>
      <c r="J129" s="26" t="s">
        <v>24</v>
      </c>
      <c r="K129" s="23" t="s">
        <v>25</v>
      </c>
      <c r="L129" s="112">
        <v>487000</v>
      </c>
      <c r="M129" s="26" t="s">
        <v>59</v>
      </c>
      <c r="N129" s="26" t="s">
        <v>59</v>
      </c>
      <c r="O129" s="23" t="s">
        <v>124</v>
      </c>
      <c r="P129" s="23" t="s">
        <v>26</v>
      </c>
    </row>
    <row r="130" spans="1:16" s="5" customFormat="1" ht="45.75" thickBot="1">
      <c r="A130" s="124">
        <v>33</v>
      </c>
      <c r="B130" s="23" t="s">
        <v>166</v>
      </c>
      <c r="C130" s="23">
        <v>7260000</v>
      </c>
      <c r="D130" s="23" t="s">
        <v>142</v>
      </c>
      <c r="E130" s="24" t="s">
        <v>254</v>
      </c>
      <c r="F130" s="25" t="s">
        <v>27</v>
      </c>
      <c r="G130" s="23">
        <v>796</v>
      </c>
      <c r="H130" s="23" t="s">
        <v>41</v>
      </c>
      <c r="I130" s="23">
        <v>4032</v>
      </c>
      <c r="J130" s="26" t="s">
        <v>24</v>
      </c>
      <c r="K130" s="23" t="s">
        <v>25</v>
      </c>
      <c r="L130" s="112">
        <v>1438031.46</v>
      </c>
      <c r="M130" s="26" t="s">
        <v>59</v>
      </c>
      <c r="N130" s="26" t="s">
        <v>261</v>
      </c>
      <c r="O130" s="23" t="s">
        <v>42</v>
      </c>
      <c r="P130" s="23" t="s">
        <v>26</v>
      </c>
    </row>
    <row r="131" spans="1:16" s="5" customFormat="1" ht="30.75" thickBot="1">
      <c r="A131" s="82">
        <v>34</v>
      </c>
      <c r="B131" s="84" t="s">
        <v>166</v>
      </c>
      <c r="C131" s="84">
        <v>7260000</v>
      </c>
      <c r="D131" s="84" t="s">
        <v>142</v>
      </c>
      <c r="E131" s="49" t="s">
        <v>145</v>
      </c>
      <c r="F131" s="100" t="s">
        <v>27</v>
      </c>
      <c r="G131" s="84">
        <v>796</v>
      </c>
      <c r="H131" s="84" t="s">
        <v>41</v>
      </c>
      <c r="I131" s="84">
        <v>5</v>
      </c>
      <c r="J131" s="87" t="s">
        <v>24</v>
      </c>
      <c r="K131" s="84" t="s">
        <v>25</v>
      </c>
      <c r="L131" s="101">
        <v>500000</v>
      </c>
      <c r="M131" s="87" t="s">
        <v>59</v>
      </c>
      <c r="N131" s="87" t="s">
        <v>125</v>
      </c>
      <c r="O131" s="84" t="s">
        <v>42</v>
      </c>
      <c r="P131" s="84" t="s">
        <v>26</v>
      </c>
    </row>
    <row r="132" spans="1:16" s="5" customFormat="1" ht="30">
      <c r="A132" s="131">
        <v>35</v>
      </c>
      <c r="B132" s="115" t="s">
        <v>214</v>
      </c>
      <c r="C132" s="23">
        <v>2944148</v>
      </c>
      <c r="D132" s="23" t="s">
        <v>135</v>
      </c>
      <c r="E132" s="24" t="s">
        <v>55</v>
      </c>
      <c r="F132" s="24"/>
      <c r="G132" s="27">
        <v>796</v>
      </c>
      <c r="H132" s="27" t="s">
        <v>41</v>
      </c>
      <c r="I132" s="27">
        <f>SUM(I133:I134)</f>
        <v>10</v>
      </c>
      <c r="J132" s="28" t="s">
        <v>24</v>
      </c>
      <c r="K132" s="27" t="s">
        <v>25</v>
      </c>
      <c r="L132" s="89">
        <f>SUM(L133:L134)</f>
        <v>290280</v>
      </c>
      <c r="M132" s="26" t="s">
        <v>59</v>
      </c>
      <c r="N132" s="26" t="s">
        <v>59</v>
      </c>
      <c r="O132" s="23" t="s">
        <v>124</v>
      </c>
      <c r="P132" s="107" t="s">
        <v>26</v>
      </c>
    </row>
    <row r="133" spans="1:16" s="5" customFormat="1" ht="27.75" customHeight="1">
      <c r="A133" s="132"/>
      <c r="B133" s="116" t="s">
        <v>214</v>
      </c>
      <c r="C133" s="37">
        <v>2944148</v>
      </c>
      <c r="D133" s="37" t="s">
        <v>135</v>
      </c>
      <c r="E133" s="68"/>
      <c r="F133" s="68" t="s">
        <v>239</v>
      </c>
      <c r="G133" s="36">
        <v>796</v>
      </c>
      <c r="H133" s="37" t="s">
        <v>41</v>
      </c>
      <c r="I133" s="36">
        <v>5</v>
      </c>
      <c r="J133" s="39" t="s">
        <v>24</v>
      </c>
      <c r="K133" s="37" t="s">
        <v>25</v>
      </c>
      <c r="L133" s="90">
        <f>38114*5</f>
        <v>190570</v>
      </c>
      <c r="M133" s="39" t="s">
        <v>59</v>
      </c>
      <c r="N133" s="39" t="s">
        <v>59</v>
      </c>
      <c r="O133" s="37" t="s">
        <v>124</v>
      </c>
      <c r="P133" s="117" t="s">
        <v>26</v>
      </c>
    </row>
    <row r="134" spans="1:16" s="5" customFormat="1" ht="15.75" thickBot="1">
      <c r="A134" s="133"/>
      <c r="B134" s="116" t="s">
        <v>214</v>
      </c>
      <c r="C134" s="37">
        <v>2944148</v>
      </c>
      <c r="D134" s="37" t="s">
        <v>135</v>
      </c>
      <c r="E134" s="68"/>
      <c r="F134" s="68" t="s">
        <v>240</v>
      </c>
      <c r="G134" s="36">
        <v>796</v>
      </c>
      <c r="H134" s="37" t="s">
        <v>41</v>
      </c>
      <c r="I134" s="36">
        <v>5</v>
      </c>
      <c r="J134" s="39" t="s">
        <v>24</v>
      </c>
      <c r="K134" s="37" t="s">
        <v>25</v>
      </c>
      <c r="L134" s="90">
        <f>19942*5</f>
        <v>99710</v>
      </c>
      <c r="M134" s="45" t="s">
        <v>59</v>
      </c>
      <c r="N134" s="45" t="s">
        <v>59</v>
      </c>
      <c r="O134" s="37" t="s">
        <v>124</v>
      </c>
      <c r="P134" s="37" t="s">
        <v>26</v>
      </c>
    </row>
    <row r="135" spans="1:16" s="5" customFormat="1" ht="30.75" thickBot="1">
      <c r="A135" s="82">
        <v>36</v>
      </c>
      <c r="B135" s="84" t="s">
        <v>122</v>
      </c>
      <c r="C135" s="84">
        <v>1543000</v>
      </c>
      <c r="D135" s="84" t="s">
        <v>171</v>
      </c>
      <c r="E135" s="49" t="s">
        <v>123</v>
      </c>
      <c r="F135" s="100" t="s">
        <v>27</v>
      </c>
      <c r="G135" s="84">
        <v>796</v>
      </c>
      <c r="H135" s="84" t="s">
        <v>41</v>
      </c>
      <c r="I135" s="84" t="s">
        <v>27</v>
      </c>
      <c r="J135" s="87" t="s">
        <v>24</v>
      </c>
      <c r="K135" s="84" t="s">
        <v>25</v>
      </c>
      <c r="L135" s="101">
        <v>150000</v>
      </c>
      <c r="M135" s="87" t="s">
        <v>125</v>
      </c>
      <c r="N135" s="87" t="s">
        <v>125</v>
      </c>
      <c r="O135" s="84" t="s">
        <v>124</v>
      </c>
      <c r="P135" s="84" t="s">
        <v>26</v>
      </c>
    </row>
    <row r="136" spans="1:16" s="5" customFormat="1" ht="15.75" thickBot="1">
      <c r="A136" s="114">
        <v>37</v>
      </c>
      <c r="B136" s="106" t="s">
        <v>211</v>
      </c>
      <c r="C136" s="107">
        <v>5030000</v>
      </c>
      <c r="D136" s="107" t="s">
        <v>137</v>
      </c>
      <c r="E136" s="108" t="s">
        <v>226</v>
      </c>
      <c r="F136" s="109" t="s">
        <v>27</v>
      </c>
      <c r="G136" s="50">
        <v>796</v>
      </c>
      <c r="H136" s="50" t="s">
        <v>41</v>
      </c>
      <c r="I136" s="107" t="s">
        <v>27</v>
      </c>
      <c r="J136" s="83" t="s">
        <v>24</v>
      </c>
      <c r="K136" s="50" t="s">
        <v>25</v>
      </c>
      <c r="L136" s="110">
        <v>1270000</v>
      </c>
      <c r="M136" s="111" t="s">
        <v>125</v>
      </c>
      <c r="N136" s="111" t="s">
        <v>140</v>
      </c>
      <c r="O136" s="107" t="s">
        <v>42</v>
      </c>
      <c r="P136" s="107" t="s">
        <v>26</v>
      </c>
    </row>
    <row r="137" spans="1:16" s="5" customFormat="1" ht="15.75" customHeight="1" thickBot="1">
      <c r="A137" s="126" t="s">
        <v>204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8"/>
    </row>
    <row r="138" spans="1:16" s="5" customFormat="1" ht="45.75" thickBot="1">
      <c r="A138" s="82">
        <v>38</v>
      </c>
      <c r="B138" s="50" t="s">
        <v>167</v>
      </c>
      <c r="C138" s="50">
        <v>7111020</v>
      </c>
      <c r="D138" s="84" t="s">
        <v>137</v>
      </c>
      <c r="E138" s="49" t="s">
        <v>168</v>
      </c>
      <c r="F138" s="49" t="s">
        <v>219</v>
      </c>
      <c r="G138" s="50">
        <v>796</v>
      </c>
      <c r="H138" s="50" t="s">
        <v>41</v>
      </c>
      <c r="I138" s="50">
        <v>1</v>
      </c>
      <c r="J138" s="83" t="s">
        <v>24</v>
      </c>
      <c r="K138" s="50" t="s">
        <v>25</v>
      </c>
      <c r="L138" s="86">
        <v>786000</v>
      </c>
      <c r="M138" s="87" t="s">
        <v>221</v>
      </c>
      <c r="N138" s="87" t="s">
        <v>222</v>
      </c>
      <c r="O138" s="84" t="s">
        <v>28</v>
      </c>
      <c r="P138" s="84" t="s">
        <v>26</v>
      </c>
    </row>
    <row r="139" spans="1:16" s="5" customFormat="1" ht="45.75" thickBot="1">
      <c r="A139" s="82">
        <v>39</v>
      </c>
      <c r="B139" s="50" t="s">
        <v>167</v>
      </c>
      <c r="C139" s="50">
        <v>7111020</v>
      </c>
      <c r="D139" s="84" t="s">
        <v>137</v>
      </c>
      <c r="E139" s="49" t="s">
        <v>168</v>
      </c>
      <c r="F139" s="49" t="s">
        <v>220</v>
      </c>
      <c r="G139" s="50">
        <v>796</v>
      </c>
      <c r="H139" s="50" t="s">
        <v>41</v>
      </c>
      <c r="I139" s="50">
        <v>1</v>
      </c>
      <c r="J139" s="83" t="s">
        <v>24</v>
      </c>
      <c r="K139" s="50" t="s">
        <v>25</v>
      </c>
      <c r="L139" s="86">
        <v>1492000</v>
      </c>
      <c r="M139" s="87" t="s">
        <v>221</v>
      </c>
      <c r="N139" s="87" t="s">
        <v>222</v>
      </c>
      <c r="O139" s="84" t="s">
        <v>28</v>
      </c>
      <c r="P139" s="84" t="s">
        <v>26</v>
      </c>
    </row>
    <row r="140" spans="1:16" s="5" customFormat="1" ht="45.75" thickBot="1">
      <c r="A140" s="82">
        <v>40</v>
      </c>
      <c r="B140" s="50" t="s">
        <v>167</v>
      </c>
      <c r="C140" s="50">
        <v>7111020</v>
      </c>
      <c r="D140" s="84" t="s">
        <v>137</v>
      </c>
      <c r="E140" s="49" t="s">
        <v>168</v>
      </c>
      <c r="F140" s="49" t="s">
        <v>205</v>
      </c>
      <c r="G140" s="50">
        <v>796</v>
      </c>
      <c r="H140" s="50" t="s">
        <v>41</v>
      </c>
      <c r="I140" s="50">
        <v>1</v>
      </c>
      <c r="J140" s="83" t="s">
        <v>24</v>
      </c>
      <c r="K140" s="50" t="s">
        <v>25</v>
      </c>
      <c r="L140" s="86">
        <v>1228800</v>
      </c>
      <c r="M140" s="87" t="s">
        <v>221</v>
      </c>
      <c r="N140" s="87" t="s">
        <v>222</v>
      </c>
      <c r="O140" s="84" t="s">
        <v>28</v>
      </c>
      <c r="P140" s="84" t="s">
        <v>26</v>
      </c>
    </row>
    <row r="141" spans="1:16" s="5" customFormat="1" ht="30.75" thickBot="1">
      <c r="A141" s="82">
        <v>41</v>
      </c>
      <c r="B141" s="50" t="s">
        <v>32</v>
      </c>
      <c r="C141" s="50">
        <v>6613000</v>
      </c>
      <c r="D141" s="84" t="s">
        <v>137</v>
      </c>
      <c r="E141" s="85" t="s">
        <v>33</v>
      </c>
      <c r="F141" s="85" t="s">
        <v>27</v>
      </c>
      <c r="G141" s="50" t="s">
        <v>27</v>
      </c>
      <c r="H141" s="50" t="s">
        <v>27</v>
      </c>
      <c r="I141" s="50" t="s">
        <v>27</v>
      </c>
      <c r="J141" s="83" t="s">
        <v>24</v>
      </c>
      <c r="K141" s="50" t="s">
        <v>25</v>
      </c>
      <c r="L141" s="86">
        <v>602000</v>
      </c>
      <c r="M141" s="87" t="s">
        <v>221</v>
      </c>
      <c r="N141" s="87" t="s">
        <v>37</v>
      </c>
      <c r="O141" s="50" t="s">
        <v>28</v>
      </c>
      <c r="P141" s="50" t="s">
        <v>26</v>
      </c>
    </row>
    <row r="142" spans="1:16" s="5" customFormat="1" ht="60.75" thickBot="1">
      <c r="A142" s="82">
        <v>42</v>
      </c>
      <c r="B142" s="50" t="s">
        <v>32</v>
      </c>
      <c r="C142" s="50">
        <v>6613000</v>
      </c>
      <c r="D142" s="84" t="s">
        <v>132</v>
      </c>
      <c r="E142" s="49" t="s">
        <v>154</v>
      </c>
      <c r="F142" s="49" t="s">
        <v>27</v>
      </c>
      <c r="G142" s="50" t="s">
        <v>27</v>
      </c>
      <c r="H142" s="50" t="s">
        <v>27</v>
      </c>
      <c r="I142" s="50" t="s">
        <v>27</v>
      </c>
      <c r="J142" s="83" t="s">
        <v>24</v>
      </c>
      <c r="K142" s="50" t="s">
        <v>25</v>
      </c>
      <c r="L142" s="86">
        <v>738000</v>
      </c>
      <c r="M142" s="87" t="s">
        <v>221</v>
      </c>
      <c r="N142" s="87" t="s">
        <v>140</v>
      </c>
      <c r="O142" s="84" t="s">
        <v>28</v>
      </c>
      <c r="P142" s="50" t="s">
        <v>26</v>
      </c>
    </row>
    <row r="143" spans="1:16" s="5" customFormat="1" ht="16.5" thickBot="1">
      <c r="A143" s="126" t="s">
        <v>206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8"/>
    </row>
    <row r="144" spans="1:16" s="5" customFormat="1" ht="45.75" thickBot="1">
      <c r="A144" s="82">
        <v>43</v>
      </c>
      <c r="B144" s="84" t="s">
        <v>126</v>
      </c>
      <c r="C144" s="84">
        <v>8511000</v>
      </c>
      <c r="D144" s="84" t="s">
        <v>139</v>
      </c>
      <c r="E144" s="49" t="s">
        <v>128</v>
      </c>
      <c r="F144" s="100" t="s">
        <v>27</v>
      </c>
      <c r="G144" s="84" t="s">
        <v>27</v>
      </c>
      <c r="H144" s="84" t="s">
        <v>27</v>
      </c>
      <c r="I144" s="84" t="s">
        <v>27</v>
      </c>
      <c r="J144" s="87" t="s">
        <v>24</v>
      </c>
      <c r="K144" s="84" t="s">
        <v>25</v>
      </c>
      <c r="L144" s="101">
        <v>610454</v>
      </c>
      <c r="M144" s="87" t="s">
        <v>38</v>
      </c>
      <c r="N144" s="87" t="s">
        <v>125</v>
      </c>
      <c r="O144" s="84" t="s">
        <v>28</v>
      </c>
      <c r="P144" s="84" t="s">
        <v>26</v>
      </c>
    </row>
    <row r="145" spans="1:16" s="5" customFormat="1" ht="60.75" thickBot="1">
      <c r="A145" s="82">
        <v>44</v>
      </c>
      <c r="B145" s="84" t="s">
        <v>129</v>
      </c>
      <c r="C145" s="84">
        <v>6611000</v>
      </c>
      <c r="D145" s="84" t="s">
        <v>138</v>
      </c>
      <c r="E145" s="49" t="s">
        <v>130</v>
      </c>
      <c r="F145" s="100" t="s">
        <v>27</v>
      </c>
      <c r="G145" s="84" t="s">
        <v>27</v>
      </c>
      <c r="H145" s="84" t="s">
        <v>27</v>
      </c>
      <c r="I145" s="84" t="s">
        <v>27</v>
      </c>
      <c r="J145" s="87" t="s">
        <v>24</v>
      </c>
      <c r="K145" s="84" t="s">
        <v>25</v>
      </c>
      <c r="L145" s="101">
        <v>274800</v>
      </c>
      <c r="M145" s="87" t="s">
        <v>38</v>
      </c>
      <c r="N145" s="87" t="s">
        <v>231</v>
      </c>
      <c r="O145" s="84" t="s">
        <v>28</v>
      </c>
      <c r="P145" s="84" t="s">
        <v>26</v>
      </c>
    </row>
    <row r="146" spans="1:16" s="5" customFormat="1" ht="15.75" thickBot="1">
      <c r="A146" s="82">
        <v>45</v>
      </c>
      <c r="B146" s="96" t="s">
        <v>212</v>
      </c>
      <c r="C146" s="107">
        <v>4560533</v>
      </c>
      <c r="D146" s="84" t="s">
        <v>135</v>
      </c>
      <c r="E146" s="49" t="s">
        <v>153</v>
      </c>
      <c r="F146" s="100" t="s">
        <v>27</v>
      </c>
      <c r="G146" s="84" t="s">
        <v>27</v>
      </c>
      <c r="H146" s="84" t="s">
        <v>27</v>
      </c>
      <c r="I146" s="84" t="s">
        <v>27</v>
      </c>
      <c r="J146" s="87" t="s">
        <v>24</v>
      </c>
      <c r="K146" s="84" t="s">
        <v>25</v>
      </c>
      <c r="L146" s="101">
        <v>324000</v>
      </c>
      <c r="M146" s="87" t="s">
        <v>38</v>
      </c>
      <c r="N146" s="87" t="s">
        <v>52</v>
      </c>
      <c r="O146" s="84" t="s">
        <v>124</v>
      </c>
      <c r="P146" s="84" t="s">
        <v>26</v>
      </c>
    </row>
    <row r="147" spans="1:16" s="5" customFormat="1" ht="60.75" thickBot="1">
      <c r="A147" s="82">
        <v>46</v>
      </c>
      <c r="B147" s="84" t="s">
        <v>227</v>
      </c>
      <c r="C147" s="84">
        <v>7420000</v>
      </c>
      <c r="D147" s="84" t="s">
        <v>142</v>
      </c>
      <c r="E147" s="49" t="s">
        <v>225</v>
      </c>
      <c r="F147" s="49" t="s">
        <v>27</v>
      </c>
      <c r="G147" s="84" t="s">
        <v>27</v>
      </c>
      <c r="H147" s="84" t="s">
        <v>27</v>
      </c>
      <c r="I147" s="84" t="s">
        <v>27</v>
      </c>
      <c r="J147" s="87" t="s">
        <v>24</v>
      </c>
      <c r="K147" s="84" t="s">
        <v>25</v>
      </c>
      <c r="L147" s="101">
        <v>410000</v>
      </c>
      <c r="M147" s="87" t="s">
        <v>38</v>
      </c>
      <c r="N147" s="87" t="s">
        <v>232</v>
      </c>
      <c r="O147" s="84" t="s">
        <v>42</v>
      </c>
      <c r="P147" s="84" t="s">
        <v>26</v>
      </c>
    </row>
    <row r="148" spans="1:16" s="5" customFormat="1" ht="75.75" thickBot="1">
      <c r="A148" s="82">
        <v>47</v>
      </c>
      <c r="B148" s="84" t="s">
        <v>234</v>
      </c>
      <c r="C148" s="84">
        <v>6512151</v>
      </c>
      <c r="D148" s="84" t="s">
        <v>138</v>
      </c>
      <c r="E148" s="49" t="s">
        <v>235</v>
      </c>
      <c r="F148" s="49" t="s">
        <v>236</v>
      </c>
      <c r="G148" s="84" t="s">
        <v>27</v>
      </c>
      <c r="H148" s="84" t="s">
        <v>27</v>
      </c>
      <c r="I148" s="84" t="s">
        <v>27</v>
      </c>
      <c r="J148" s="87" t="s">
        <v>24</v>
      </c>
      <c r="K148" s="84" t="s">
        <v>25</v>
      </c>
      <c r="L148" s="101">
        <v>16800000</v>
      </c>
      <c r="M148" s="87" t="s">
        <v>57</v>
      </c>
      <c r="N148" s="87" t="s">
        <v>237</v>
      </c>
      <c r="O148" s="84" t="s">
        <v>28</v>
      </c>
      <c r="P148" s="84" t="s">
        <v>26</v>
      </c>
    </row>
    <row r="149" spans="1:16" s="5" customFormat="1" ht="30.75" thickBot="1">
      <c r="A149" s="82">
        <v>48</v>
      </c>
      <c r="B149" s="84" t="s">
        <v>216</v>
      </c>
      <c r="C149" s="84">
        <v>4530657</v>
      </c>
      <c r="D149" s="84" t="s">
        <v>142</v>
      </c>
      <c r="E149" s="49" t="s">
        <v>155</v>
      </c>
      <c r="F149" s="85" t="s">
        <v>156</v>
      </c>
      <c r="G149" s="84" t="s">
        <v>27</v>
      </c>
      <c r="H149" s="84" t="s">
        <v>27</v>
      </c>
      <c r="I149" s="84" t="s">
        <v>27</v>
      </c>
      <c r="J149" s="87" t="s">
        <v>24</v>
      </c>
      <c r="K149" s="84" t="s">
        <v>25</v>
      </c>
      <c r="L149" s="101">
        <v>1000000</v>
      </c>
      <c r="M149" s="87" t="s">
        <v>43</v>
      </c>
      <c r="N149" s="87" t="s">
        <v>58</v>
      </c>
      <c r="O149" s="84" t="s">
        <v>42</v>
      </c>
      <c r="P149" s="84" t="s">
        <v>26</v>
      </c>
    </row>
    <row r="150" spans="1:16" s="5" customFormat="1" ht="30.75" thickBot="1">
      <c r="A150" s="82">
        <v>49</v>
      </c>
      <c r="B150" s="96" t="s">
        <v>147</v>
      </c>
      <c r="C150" s="107">
        <v>7423000</v>
      </c>
      <c r="D150" s="84" t="s">
        <v>139</v>
      </c>
      <c r="E150" s="49" t="s">
        <v>148</v>
      </c>
      <c r="F150" s="100" t="s">
        <v>27</v>
      </c>
      <c r="G150" s="84" t="s">
        <v>27</v>
      </c>
      <c r="H150" s="84" t="s">
        <v>27</v>
      </c>
      <c r="I150" s="84" t="s">
        <v>27</v>
      </c>
      <c r="J150" s="87" t="s">
        <v>24</v>
      </c>
      <c r="K150" s="84" t="s">
        <v>25</v>
      </c>
      <c r="L150" s="101">
        <v>320000</v>
      </c>
      <c r="M150" s="87" t="s">
        <v>43</v>
      </c>
      <c r="N150" s="87" t="s">
        <v>52</v>
      </c>
      <c r="O150" s="84" t="s">
        <v>42</v>
      </c>
      <c r="P150" s="84" t="s">
        <v>26</v>
      </c>
    </row>
    <row r="151" spans="1:16" s="5" customFormat="1" ht="16.5" thickBot="1">
      <c r="A151" s="126" t="s">
        <v>207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8"/>
    </row>
    <row r="152" spans="1:16" s="5" customFormat="1" ht="85.5" thickBot="1">
      <c r="A152" s="82">
        <v>50</v>
      </c>
      <c r="B152" s="84" t="s">
        <v>216</v>
      </c>
      <c r="C152" s="84">
        <v>605</v>
      </c>
      <c r="D152" s="84" t="s">
        <v>242</v>
      </c>
      <c r="E152" s="49" t="s">
        <v>244</v>
      </c>
      <c r="F152" s="119" t="s">
        <v>247</v>
      </c>
      <c r="G152" s="84" t="s">
        <v>27</v>
      </c>
      <c r="H152" s="84" t="s">
        <v>27</v>
      </c>
      <c r="I152" s="84" t="s">
        <v>27</v>
      </c>
      <c r="J152" s="87" t="s">
        <v>24</v>
      </c>
      <c r="K152" s="84" t="s">
        <v>25</v>
      </c>
      <c r="L152" s="86">
        <v>1900000</v>
      </c>
      <c r="M152" s="87" t="s">
        <v>58</v>
      </c>
      <c r="N152" s="87" t="s">
        <v>243</v>
      </c>
      <c r="O152" s="84" t="s">
        <v>42</v>
      </c>
      <c r="P152" s="84" t="s">
        <v>26</v>
      </c>
    </row>
    <row r="153" spans="1:16" s="5" customFormat="1" ht="45.75" thickBot="1">
      <c r="A153" s="82">
        <v>51</v>
      </c>
      <c r="B153" s="84" t="s">
        <v>126</v>
      </c>
      <c r="C153" s="84">
        <v>8511000</v>
      </c>
      <c r="D153" s="84" t="s">
        <v>139</v>
      </c>
      <c r="E153" s="49" t="s">
        <v>127</v>
      </c>
      <c r="F153" s="100" t="s">
        <v>27</v>
      </c>
      <c r="G153" s="84" t="s">
        <v>27</v>
      </c>
      <c r="H153" s="84" t="s">
        <v>27</v>
      </c>
      <c r="I153" s="84" t="s">
        <v>27</v>
      </c>
      <c r="J153" s="87" t="s">
        <v>24</v>
      </c>
      <c r="K153" s="84" t="s">
        <v>25</v>
      </c>
      <c r="L153" s="101">
        <v>620400</v>
      </c>
      <c r="M153" s="87" t="s">
        <v>53</v>
      </c>
      <c r="N153" s="87" t="s">
        <v>146</v>
      </c>
      <c r="O153" s="84" t="s">
        <v>28</v>
      </c>
      <c r="P153" s="84" t="s">
        <v>26</v>
      </c>
    </row>
    <row r="154" spans="1:16" s="5" customFormat="1" ht="75.75" thickBot="1">
      <c r="A154" s="82">
        <v>52</v>
      </c>
      <c r="B154" s="84" t="s">
        <v>234</v>
      </c>
      <c r="C154" s="84">
        <v>6512151</v>
      </c>
      <c r="D154" s="84" t="s">
        <v>138</v>
      </c>
      <c r="E154" s="49" t="s">
        <v>235</v>
      </c>
      <c r="F154" s="49" t="s">
        <v>253</v>
      </c>
      <c r="G154" s="84" t="s">
        <v>27</v>
      </c>
      <c r="H154" s="84" t="s">
        <v>27</v>
      </c>
      <c r="I154" s="84" t="s">
        <v>27</v>
      </c>
      <c r="J154" s="87" t="s">
        <v>24</v>
      </c>
      <c r="K154" s="84" t="s">
        <v>25</v>
      </c>
      <c r="L154" s="101">
        <v>60000000</v>
      </c>
      <c r="M154" s="87" t="s">
        <v>52</v>
      </c>
      <c r="N154" s="87" t="s">
        <v>238</v>
      </c>
      <c r="O154" s="84" t="s">
        <v>28</v>
      </c>
      <c r="P154" s="84" t="s">
        <v>26</v>
      </c>
    </row>
    <row r="155" spans="1:16" s="5" customFormat="1" ht="16.5" thickBot="1">
      <c r="A155" s="126" t="s">
        <v>208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8"/>
    </row>
    <row r="156" spans="1:16" s="5" customFormat="1" ht="30.75" thickBot="1">
      <c r="A156" s="82">
        <v>53</v>
      </c>
      <c r="B156" s="84" t="s">
        <v>147</v>
      </c>
      <c r="C156" s="107">
        <v>7423000</v>
      </c>
      <c r="D156" s="84" t="s">
        <v>139</v>
      </c>
      <c r="E156" s="49" t="s">
        <v>148</v>
      </c>
      <c r="F156" s="100" t="s">
        <v>27</v>
      </c>
      <c r="G156" s="84" t="s">
        <v>27</v>
      </c>
      <c r="H156" s="84" t="s">
        <v>27</v>
      </c>
      <c r="I156" s="84" t="s">
        <v>27</v>
      </c>
      <c r="J156" s="87" t="s">
        <v>24</v>
      </c>
      <c r="K156" s="84" t="s">
        <v>25</v>
      </c>
      <c r="L156" s="101">
        <v>110000</v>
      </c>
      <c r="M156" s="87" t="s">
        <v>50</v>
      </c>
      <c r="N156" s="87" t="s">
        <v>169</v>
      </c>
      <c r="O156" s="84" t="s">
        <v>124</v>
      </c>
      <c r="P156" s="84" t="s">
        <v>26</v>
      </c>
    </row>
    <row r="157" spans="1:16" s="5" customFormat="1" ht="45.75" thickBot="1">
      <c r="A157" s="82">
        <v>54</v>
      </c>
      <c r="B157" s="84" t="s">
        <v>149</v>
      </c>
      <c r="C157" s="84">
        <v>7421000</v>
      </c>
      <c r="D157" s="84" t="s">
        <v>135</v>
      </c>
      <c r="E157" s="49" t="s">
        <v>150</v>
      </c>
      <c r="F157" s="100" t="s">
        <v>27</v>
      </c>
      <c r="G157" s="84" t="s">
        <v>27</v>
      </c>
      <c r="H157" s="84" t="s">
        <v>27</v>
      </c>
      <c r="I157" s="84" t="s">
        <v>27</v>
      </c>
      <c r="J157" s="87" t="s">
        <v>24</v>
      </c>
      <c r="K157" s="84" t="s">
        <v>25</v>
      </c>
      <c r="L157" s="101">
        <v>180000</v>
      </c>
      <c r="M157" s="87" t="s">
        <v>50</v>
      </c>
      <c r="N157" s="87" t="s">
        <v>59</v>
      </c>
      <c r="O157" s="84" t="s">
        <v>124</v>
      </c>
      <c r="P157" s="84" t="s">
        <v>26</v>
      </c>
    </row>
    <row r="158" spans="1:16" s="5" customFormat="1" ht="60.75" thickBot="1">
      <c r="A158" s="82">
        <v>55</v>
      </c>
      <c r="B158" s="84" t="s">
        <v>216</v>
      </c>
      <c r="C158" s="84">
        <v>4530657</v>
      </c>
      <c r="D158" s="84" t="s">
        <v>142</v>
      </c>
      <c r="E158" s="49" t="s">
        <v>143</v>
      </c>
      <c r="F158" s="85" t="s">
        <v>144</v>
      </c>
      <c r="G158" s="84" t="s">
        <v>27</v>
      </c>
      <c r="H158" s="84" t="s">
        <v>27</v>
      </c>
      <c r="I158" s="84" t="s">
        <v>27</v>
      </c>
      <c r="J158" s="87" t="s">
        <v>24</v>
      </c>
      <c r="K158" s="84" t="s">
        <v>25</v>
      </c>
      <c r="L158" s="101">
        <v>600000</v>
      </c>
      <c r="M158" s="87" t="s">
        <v>59</v>
      </c>
      <c r="N158" s="87" t="s">
        <v>159</v>
      </c>
      <c r="O158" s="84" t="s">
        <v>42</v>
      </c>
      <c r="P158" s="84" t="s">
        <v>26</v>
      </c>
    </row>
    <row r="159" spans="1:16" s="5" customFormat="1" ht="30.75" thickBot="1">
      <c r="A159" s="82">
        <v>56</v>
      </c>
      <c r="B159" s="50" t="s">
        <v>32</v>
      </c>
      <c r="C159" s="50">
        <v>6613000</v>
      </c>
      <c r="D159" s="84" t="s">
        <v>137</v>
      </c>
      <c r="E159" s="49" t="s">
        <v>141</v>
      </c>
      <c r="F159" s="85" t="s">
        <v>27</v>
      </c>
      <c r="G159" s="50" t="s">
        <v>27</v>
      </c>
      <c r="H159" s="50" t="s">
        <v>27</v>
      </c>
      <c r="I159" s="50" t="s">
        <v>27</v>
      </c>
      <c r="J159" s="87" t="s">
        <v>213</v>
      </c>
      <c r="K159" s="50" t="s">
        <v>36</v>
      </c>
      <c r="L159" s="86">
        <v>173000</v>
      </c>
      <c r="M159" s="87" t="s">
        <v>125</v>
      </c>
      <c r="N159" s="87" t="s">
        <v>248</v>
      </c>
      <c r="O159" s="84" t="s">
        <v>124</v>
      </c>
      <c r="P159" s="50" t="s">
        <v>26</v>
      </c>
    </row>
    <row r="160" spans="1:16" s="8" customFormat="1" ht="15.75">
      <c r="A160" s="21"/>
      <c r="B160" s="7"/>
      <c r="C160" s="118"/>
      <c r="D160" s="7"/>
      <c r="F160" s="2"/>
      <c r="J160" s="9"/>
      <c r="K160" s="7"/>
      <c r="N160" s="7"/>
    </row>
    <row r="161" spans="1:14" s="8" customFormat="1" ht="17.25">
      <c r="A161" s="21"/>
      <c r="B161" s="10"/>
      <c r="C161" s="118"/>
      <c r="D161" s="7"/>
      <c r="F161" s="2"/>
      <c r="J161" s="9"/>
      <c r="K161" s="7"/>
      <c r="N161" s="7"/>
    </row>
    <row r="162" spans="1:14" s="8" customFormat="1" ht="17.25">
      <c r="A162" s="21"/>
      <c r="B162" s="10" t="s">
        <v>255</v>
      </c>
      <c r="C162" s="11"/>
      <c r="D162" s="11"/>
      <c r="E162" s="12"/>
      <c r="F162" s="13"/>
      <c r="G162" s="13" t="s">
        <v>265</v>
      </c>
      <c r="H162" s="13"/>
      <c r="I162" s="13"/>
      <c r="J162" s="9"/>
      <c r="K162" s="7"/>
    </row>
    <row r="163" spans="1:14" s="8" customFormat="1" ht="17.25">
      <c r="A163" s="21"/>
      <c r="B163" s="11"/>
      <c r="C163" s="11"/>
      <c r="E163" s="10" t="s">
        <v>252</v>
      </c>
      <c r="F163" s="13"/>
      <c r="G163" s="13"/>
      <c r="H163" s="13"/>
      <c r="I163" s="13"/>
      <c r="J163" s="9"/>
      <c r="K163" s="7"/>
    </row>
    <row r="166" spans="1:14">
      <c r="C166" s="2"/>
      <c r="D166" s="2"/>
    </row>
    <row r="167" spans="1:14">
      <c r="B167" s="16"/>
      <c r="C167" s="2"/>
      <c r="D167" s="2"/>
    </row>
    <row r="168" spans="1:14">
      <c r="B168" s="16"/>
      <c r="C168" s="2"/>
      <c r="D168" s="2"/>
    </row>
    <row r="169" spans="1:14">
      <c r="B169" s="16"/>
      <c r="C169" s="2"/>
      <c r="D169" s="2"/>
    </row>
    <row r="170" spans="1:14">
      <c r="B170" s="16"/>
      <c r="C170" s="2"/>
      <c r="D170" s="2"/>
    </row>
    <row r="171" spans="1:14">
      <c r="B171" s="16"/>
      <c r="C171" s="2"/>
      <c r="D171" s="2"/>
    </row>
    <row r="172" spans="1:14">
      <c r="B172" s="16"/>
      <c r="C172" s="2"/>
      <c r="D172" s="2"/>
    </row>
    <row r="173" spans="1:14">
      <c r="B173" s="16"/>
      <c r="C173" s="2"/>
      <c r="D173" s="2"/>
    </row>
    <row r="174" spans="1:14">
      <c r="B174" s="16"/>
      <c r="C174" s="2"/>
      <c r="D174" s="2"/>
    </row>
    <row r="175" spans="1:14">
      <c r="B175" s="16"/>
      <c r="C175" s="2"/>
      <c r="D175" s="2"/>
    </row>
    <row r="176" spans="1:14">
      <c r="B176" s="16"/>
    </row>
  </sheetData>
  <autoFilter ref="B11:P159">
    <filterColumn colId="2"/>
    <filterColumn colId="5"/>
    <filterColumn colId="8"/>
    <filterColumn colId="11"/>
  </autoFilter>
  <mergeCells count="37">
    <mergeCell ref="A137:P137"/>
    <mergeCell ref="A143:P143"/>
    <mergeCell ref="A151:P151"/>
    <mergeCell ref="A155:P155"/>
    <mergeCell ref="A109:P109"/>
    <mergeCell ref="A123:P123"/>
    <mergeCell ref="A110:A112"/>
    <mergeCell ref="A113:A115"/>
    <mergeCell ref="A118:A120"/>
    <mergeCell ref="A126:A128"/>
    <mergeCell ref="A132:A134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  <mergeCell ref="A12:P12"/>
    <mergeCell ref="P10:P11"/>
    <mergeCell ref="A106:A108"/>
    <mergeCell ref="A100:A103"/>
    <mergeCell ref="A94:A96"/>
    <mergeCell ref="A84:A93"/>
    <mergeCell ref="A78:A81"/>
    <mergeCell ref="A83:P83"/>
    <mergeCell ref="A67:A74"/>
    <mergeCell ref="A60:A66"/>
    <mergeCell ref="A50:A59"/>
    <mergeCell ref="A25:A48"/>
    <mergeCell ref="A13:A23"/>
  </mergeCells>
  <pageMargins left="0.39370078740157483" right="0" top="0.39370078740157483" bottom="0.39370078740157483" header="0.31496062992125984" footer="0.31496062992125984"/>
  <pageSetup paperSize="9" scale="57" orientation="landscape" r:id="rId1"/>
  <rowBreaks count="1" manualBreakCount="1">
    <brk id="1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2013-10-24T02:47:45Z</cp:lastPrinted>
  <dcterms:created xsi:type="dcterms:W3CDTF">2012-09-26T08:26:41Z</dcterms:created>
  <dcterms:modified xsi:type="dcterms:W3CDTF">2013-11-07T07:30:18Z</dcterms:modified>
</cp:coreProperties>
</file>